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WORK BMR\KEI\KEI KURIKULUM NEW\2. KEI BASIC\"/>
    </mc:Choice>
  </mc:AlternateContent>
  <xr:revisionPtr revIDLastSave="0" documentId="13_ncr:1_{3E2FB49F-929E-4AE8-AFFD-964921116A9A}" xr6:coauthVersionLast="47" xr6:coauthVersionMax="47" xr10:uidLastSave="{00000000-0000-0000-0000-000000000000}"/>
  <bookViews>
    <workbookView xWindow="-110" yWindow="-110" windowWidth="19420" windowHeight="10300" firstSheet="2" activeTab="6" xr2:uid="{71A8AF7E-5A1F-43F4-94F3-93EE564E953E}"/>
  </bookViews>
  <sheets>
    <sheet name="Hide" sheetId="2" r:id="rId1"/>
    <sheet name="Group" sheetId="3" r:id="rId2"/>
    <sheet name="Filter I" sheetId="4" r:id="rId3"/>
    <sheet name="Filter II" sheetId="11" r:id="rId4"/>
    <sheet name="Sort" sheetId="6" r:id="rId5"/>
    <sheet name="Paste Spesial" sheetId="7" r:id="rId6"/>
    <sheet name="Formula Text I" sheetId="8" r:id="rId7"/>
    <sheet name="Formula Text II" sheetId="10" r:id="rId8"/>
  </sheets>
  <definedNames>
    <definedName name="_xlnm._FilterDatabase" localSheetId="2" hidden="1">'Filter I'!$I$3:$O$131</definedName>
    <definedName name="_xlnm._FilterDatabase" localSheetId="4" hidden="1">Sort!$I$3:$O$3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O10" i="7" l="1"/>
  <c r="AB10" i="7"/>
  <c r="AB11" i="7"/>
  <c r="AB12" i="7"/>
  <c r="AB13" i="7"/>
  <c r="AB14" i="7"/>
  <c r="AB15" i="7"/>
  <c r="AB16" i="7"/>
  <c r="AB17" i="7"/>
  <c r="AB18" i="7"/>
  <c r="I2" i="3"/>
  <c r="J4" i="2"/>
  <c r="J5" i="2"/>
  <c r="J6" i="2"/>
  <c r="J7" i="2"/>
  <c r="J8" i="2"/>
  <c r="J10" i="2"/>
  <c r="J11" i="2"/>
  <c r="J13" i="2"/>
  <c r="J14" i="2"/>
  <c r="J16" i="2"/>
  <c r="J17" i="2"/>
  <c r="J19" i="2"/>
  <c r="J21" i="2"/>
  <c r="J22" i="2"/>
  <c r="J24" i="2"/>
  <c r="K24" i="2" s="1"/>
  <c r="J25" i="2"/>
  <c r="J2" i="2"/>
  <c r="K2" i="2" s="1"/>
  <c r="L2" i="2" s="1"/>
  <c r="E2" i="3"/>
  <c r="J2" i="3" s="1"/>
  <c r="J9" i="2"/>
  <c r="I25" i="3"/>
  <c r="E25" i="3"/>
  <c r="J25" i="3" s="1"/>
  <c r="I24" i="3"/>
  <c r="E24" i="3"/>
  <c r="J24" i="3" s="1"/>
  <c r="J23" i="3"/>
  <c r="I23" i="3"/>
  <c r="E23" i="3"/>
  <c r="I22" i="3"/>
  <c r="E22" i="3"/>
  <c r="J22" i="3" s="1"/>
  <c r="I21" i="3"/>
  <c r="E21" i="3"/>
  <c r="J21" i="3" s="1"/>
  <c r="I20" i="3"/>
  <c r="E20" i="3"/>
  <c r="J20" i="3" s="1"/>
  <c r="J19" i="3"/>
  <c r="I19" i="3"/>
  <c r="E19" i="3"/>
  <c r="J18" i="3"/>
  <c r="K18" i="3" s="1"/>
  <c r="I18" i="3"/>
  <c r="E18" i="3"/>
  <c r="I17" i="3"/>
  <c r="E17" i="3"/>
  <c r="J17" i="3" s="1"/>
  <c r="I16" i="3"/>
  <c r="E16" i="3"/>
  <c r="J16" i="3" s="1"/>
  <c r="J15" i="3"/>
  <c r="I15" i="3"/>
  <c r="E15" i="3"/>
  <c r="J14" i="3"/>
  <c r="K14" i="3" s="1"/>
  <c r="I14" i="3"/>
  <c r="E14" i="3"/>
  <c r="I13" i="3"/>
  <c r="E13" i="3"/>
  <c r="J13" i="3" s="1"/>
  <c r="I12" i="3"/>
  <c r="E12" i="3"/>
  <c r="J12" i="3" s="1"/>
  <c r="I11" i="3"/>
  <c r="E11" i="3"/>
  <c r="J11" i="3" s="1"/>
  <c r="I10" i="3"/>
  <c r="E10" i="3"/>
  <c r="J10" i="3" s="1"/>
  <c r="I9" i="3"/>
  <c r="E9" i="3"/>
  <c r="J9" i="3" s="1"/>
  <c r="I8" i="3"/>
  <c r="E8" i="3"/>
  <c r="J8" i="3" s="1"/>
  <c r="I7" i="3"/>
  <c r="E7" i="3"/>
  <c r="J7" i="3" s="1"/>
  <c r="I6" i="3"/>
  <c r="E6" i="3"/>
  <c r="J6" i="3" s="1"/>
  <c r="I5" i="3"/>
  <c r="E5" i="3"/>
  <c r="J5" i="3" s="1"/>
  <c r="I4" i="3"/>
  <c r="E4" i="3"/>
  <c r="J4" i="3" s="1"/>
  <c r="J3" i="3"/>
  <c r="I3" i="3"/>
  <c r="E3" i="3"/>
  <c r="H34" i="10"/>
  <c r="AO12" i="7"/>
  <c r="AO18" i="7"/>
  <c r="X18" i="7"/>
  <c r="D18" i="7"/>
  <c r="AO17" i="7"/>
  <c r="X17" i="7"/>
  <c r="D17" i="7"/>
  <c r="AO16" i="7"/>
  <c r="X16" i="7"/>
  <c r="D16" i="7"/>
  <c r="AO15" i="7"/>
  <c r="X15" i="7"/>
  <c r="D15" i="7"/>
  <c r="AO14" i="7"/>
  <c r="X14" i="7"/>
  <c r="D14" i="7"/>
  <c r="AO13" i="7"/>
  <c r="X13" i="7"/>
  <c r="D13" i="7"/>
  <c r="X12" i="7"/>
  <c r="D12" i="7"/>
  <c r="AO11" i="7"/>
  <c r="X11" i="7"/>
  <c r="D11" i="7"/>
  <c r="X10" i="7"/>
  <c r="D10" i="7"/>
  <c r="J23" i="2"/>
  <c r="J20" i="2"/>
  <c r="J18" i="2"/>
  <c r="J15" i="2"/>
  <c r="J12" i="2"/>
  <c r="J3" i="2"/>
  <c r="K6" i="3" l="1"/>
  <c r="L6" i="3" s="1"/>
  <c r="K10" i="3"/>
  <c r="L10" i="3" s="1"/>
  <c r="L18" i="3"/>
  <c r="L14" i="3"/>
  <c r="K9" i="3"/>
  <c r="L9" i="3"/>
  <c r="K24" i="3"/>
  <c r="L24" i="3" s="1"/>
  <c r="K5" i="3"/>
  <c r="L5" i="3" s="1"/>
  <c r="L12" i="3"/>
  <c r="K12" i="3"/>
  <c r="K21" i="3"/>
  <c r="L21" i="3" s="1"/>
  <c r="K2" i="3"/>
  <c r="L2" i="3" s="1"/>
  <c r="L8" i="3"/>
  <c r="K8" i="3"/>
  <c r="K17" i="3"/>
  <c r="L17" i="3" s="1"/>
  <c r="K25" i="3"/>
  <c r="L25" i="3" s="1"/>
  <c r="K16" i="3"/>
  <c r="L16" i="3" s="1"/>
  <c r="K4" i="3"/>
  <c r="L4" i="3" s="1"/>
  <c r="K13" i="3"/>
  <c r="L13" i="3" s="1"/>
  <c r="K20" i="3"/>
  <c r="L20" i="3" s="1"/>
  <c r="K22" i="3"/>
  <c r="L22" i="3" s="1"/>
  <c r="K3" i="3"/>
  <c r="L3" i="3" s="1"/>
  <c r="K7" i="3"/>
  <c r="L7" i="3" s="1"/>
  <c r="K11" i="3"/>
  <c r="L11" i="3" s="1"/>
  <c r="K15" i="3"/>
  <c r="L15" i="3" s="1"/>
  <c r="K19" i="3"/>
  <c r="L19" i="3" s="1"/>
  <c r="K23" i="3"/>
  <c r="L23" i="3" s="1"/>
  <c r="K7" i="2"/>
  <c r="L7" i="2" s="1"/>
  <c r="K10" i="2"/>
  <c r="L10" i="2" s="1"/>
  <c r="K15" i="2"/>
  <c r="L15" i="2" s="1"/>
  <c r="K18" i="2"/>
  <c r="L18" i="2" s="1"/>
  <c r="K23" i="2"/>
  <c r="L23" i="2" s="1"/>
  <c r="K3" i="2"/>
  <c r="L3" i="2" s="1"/>
  <c r="K6" i="2"/>
  <c r="L6" i="2" s="1"/>
  <c r="K11" i="2"/>
  <c r="L11" i="2" s="1"/>
  <c r="K14" i="2"/>
  <c r="L14" i="2" s="1"/>
  <c r="K19" i="2"/>
  <c r="L19" i="2" s="1"/>
  <c r="K22" i="2"/>
  <c r="L22" i="2" s="1"/>
  <c r="L24" i="2"/>
  <c r="K25" i="2"/>
  <c r="L25" i="2" s="1"/>
  <c r="K4" i="2"/>
  <c r="L4" i="2" s="1"/>
  <c r="K8" i="2"/>
  <c r="L8" i="2" s="1"/>
  <c r="K12" i="2"/>
  <c r="L12" i="2" s="1"/>
  <c r="K16" i="2"/>
  <c r="L16" i="2" s="1"/>
  <c r="K20" i="2"/>
  <c r="L20" i="2" s="1"/>
  <c r="K5" i="2"/>
  <c r="L5" i="2" s="1"/>
  <c r="K9" i="2"/>
  <c r="L9" i="2" s="1"/>
  <c r="K13" i="2"/>
  <c r="L13" i="2" s="1"/>
  <c r="K17" i="2"/>
  <c r="L17" i="2" s="1"/>
  <c r="K21" i="2"/>
  <c r="L21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Muhammad Luthfi</author>
  </authors>
  <commentList>
    <comment ref="J1" authorId="0" shapeId="0" xr:uid="{347344D8-8239-4F8D-9839-BC8D475108C6}">
      <text>
        <r>
          <rPr>
            <b/>
            <sz val="9"/>
            <color indexed="81"/>
            <rFont val="Tahoma"/>
            <family val="2"/>
          </rPr>
          <t>Muhammad Luthfi:</t>
        </r>
        <r>
          <rPr>
            <sz val="9"/>
            <color indexed="81"/>
            <rFont val="Tahoma"/>
            <family val="2"/>
          </rPr>
          <t xml:space="preserve">
EARNING BEFORE TAX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Muhammad Luthfi</author>
  </authors>
  <commentList>
    <comment ref="J1" authorId="0" shapeId="0" xr:uid="{5B2B0897-4B05-4615-A310-17BFF1D930AD}">
      <text>
        <r>
          <rPr>
            <b/>
            <sz val="9"/>
            <color indexed="81"/>
            <rFont val="Tahoma"/>
            <family val="2"/>
          </rPr>
          <t>Muhammad Luthfi:</t>
        </r>
        <r>
          <rPr>
            <sz val="9"/>
            <color indexed="81"/>
            <rFont val="Tahoma"/>
            <family val="2"/>
          </rPr>
          <t xml:space="preserve">
EARNING BEFORE TAX</t>
        </r>
      </text>
    </comment>
  </commentList>
</comments>
</file>

<file path=xl/sharedStrings.xml><?xml version="1.0" encoding="utf-8"?>
<sst xmlns="http://schemas.openxmlformats.org/spreadsheetml/2006/main" count="1433" uniqueCount="355">
  <si>
    <t>PULAU</t>
  </si>
  <si>
    <t>PROVINSI</t>
  </si>
  <si>
    <t>PENDAPATAN</t>
  </si>
  <si>
    <t>PEND LAIN-LAIN</t>
  </si>
  <si>
    <t>PENDAPATAN TOTAL</t>
  </si>
  <si>
    <t>COGS</t>
  </si>
  <si>
    <t>BIAYA KARYAWAN</t>
  </si>
  <si>
    <t>BIAYA UMUM</t>
  </si>
  <si>
    <t>BIAYA TOTAL</t>
  </si>
  <si>
    <t>EBT</t>
  </si>
  <si>
    <t>TAX</t>
  </si>
  <si>
    <t>PROFIT</t>
  </si>
  <si>
    <t>JAWA</t>
  </si>
  <si>
    <t>BANTEN</t>
  </si>
  <si>
    <t>DKI</t>
  </si>
  <si>
    <t>JABAR</t>
  </si>
  <si>
    <t>JATENG</t>
  </si>
  <si>
    <t>JATIM</t>
  </si>
  <si>
    <t>SUMATRA</t>
  </si>
  <si>
    <t>LAMPUNG</t>
  </si>
  <si>
    <t>SUMSEL</t>
  </si>
  <si>
    <t>SUMBAR</t>
  </si>
  <si>
    <t>SUMUT</t>
  </si>
  <si>
    <t>ACEH</t>
  </si>
  <si>
    <t>BENGKULU</t>
  </si>
  <si>
    <t>BATAM</t>
  </si>
  <si>
    <t>RIAU</t>
  </si>
  <si>
    <t>KALIMANTAN</t>
  </si>
  <si>
    <t>KALBAR</t>
  </si>
  <si>
    <t>KALTIM</t>
  </si>
  <si>
    <t>KALSEL</t>
  </si>
  <si>
    <t>KALTENG</t>
  </si>
  <si>
    <t>KALTARA</t>
  </si>
  <si>
    <t>SULAWESI</t>
  </si>
  <si>
    <t>SULUT</t>
  </si>
  <si>
    <t>SULTENG</t>
  </si>
  <si>
    <t>SULSEL</t>
  </si>
  <si>
    <t>SULTRA</t>
  </si>
  <si>
    <t>PAPUA</t>
  </si>
  <si>
    <t>PAPUA BARAT</t>
  </si>
  <si>
    <t>SHORTCUT GRUP : SHIFT + ALT + &gt;</t>
  </si>
  <si>
    <t>Shortcut ungrup : SHIFT + ALT + &lt;</t>
  </si>
  <si>
    <t>Data Penjualan Motor Tahun 2019</t>
  </si>
  <si>
    <t>No</t>
  </si>
  <si>
    <t>MERK</t>
  </si>
  <si>
    <t>JENIS MOTOR</t>
  </si>
  <si>
    <t>VARIAN</t>
  </si>
  <si>
    <t>GROUP</t>
  </si>
  <si>
    <t>HARGA</t>
  </si>
  <si>
    <t>PENJUALAN</t>
  </si>
  <si>
    <t>HONDA</t>
  </si>
  <si>
    <t>REVO</t>
  </si>
  <si>
    <t>REVO FIT</t>
  </si>
  <si>
    <t>CUB</t>
  </si>
  <si>
    <t>REVO X</t>
  </si>
  <si>
    <t>SCOOPY</t>
  </si>
  <si>
    <t>SCOOPY FI NMC S</t>
  </si>
  <si>
    <t>MATIC</t>
  </si>
  <si>
    <t>SCOOPY FI</t>
  </si>
  <si>
    <t>BEAT</t>
  </si>
  <si>
    <t>BEATCBSFIMMC</t>
  </si>
  <si>
    <t>REVO CW FI</t>
  </si>
  <si>
    <t>REVO FIT FI</t>
  </si>
  <si>
    <t>VARIO</t>
  </si>
  <si>
    <t>VARIO 125 CBS I</t>
  </si>
  <si>
    <t>CB</t>
  </si>
  <si>
    <t>CB 150R</t>
  </si>
  <si>
    <t>SPORT NAKED</t>
  </si>
  <si>
    <t>SUPRA</t>
  </si>
  <si>
    <t>SUPRAX125FISW</t>
  </si>
  <si>
    <t>SCOOPY STYLISH</t>
  </si>
  <si>
    <t>VARIO 125 CBS</t>
  </si>
  <si>
    <t>ALLN BEAT CBSIS</t>
  </si>
  <si>
    <t>SONIC</t>
  </si>
  <si>
    <t>SONIC A</t>
  </si>
  <si>
    <t>SUPRA X125 SW M</t>
  </si>
  <si>
    <t>NEW BEAT ESP CB</t>
  </si>
  <si>
    <t>N SUPRAX125FICW</t>
  </si>
  <si>
    <t>N SUPRA X 125 F</t>
  </si>
  <si>
    <t>BEAT STREET CBS</t>
  </si>
  <si>
    <t>NEW BEAT STREE</t>
  </si>
  <si>
    <t>N VAR 150 SP GO</t>
  </si>
  <si>
    <t>SUPRA X CW FI</t>
  </si>
  <si>
    <t>N BEAT ESP CBS</t>
  </si>
  <si>
    <t>N VARIO 125 CBS</t>
  </si>
  <si>
    <t>BEAT SP CBS ISS</t>
  </si>
  <si>
    <t>CB 150 R</t>
  </si>
  <si>
    <t>N VARIO 150</t>
  </si>
  <si>
    <t>SUPRA X SPK FI</t>
  </si>
  <si>
    <t>ALL N BEAT CBS</t>
  </si>
  <si>
    <t>N SONIC 150R SP</t>
  </si>
  <si>
    <t>NEW VARIO 150SP</t>
  </si>
  <si>
    <t>VERZA</t>
  </si>
  <si>
    <t>CB150 VERZA SW</t>
  </si>
  <si>
    <t>CB150R MMC SE</t>
  </si>
  <si>
    <t>N SONIC 150R ST</t>
  </si>
  <si>
    <t>NEW VARIO 150EX</t>
  </si>
  <si>
    <t>BEAT STREET</t>
  </si>
  <si>
    <t>CB150R STRETFR</t>
  </si>
  <si>
    <t>SONIC 150R REP</t>
  </si>
  <si>
    <t>BEAT SPORTY ISS</t>
  </si>
  <si>
    <t>N SCOOPY SPORTY</t>
  </si>
  <si>
    <t>BEAT SPORTY DEL</t>
  </si>
  <si>
    <t>CB150 VERZA CW</t>
  </si>
  <si>
    <t>N VAR 150 EX GO</t>
  </si>
  <si>
    <t>SONIC 150 R</t>
  </si>
  <si>
    <t>VARIO TECHNO 12</t>
  </si>
  <si>
    <t>GENIO</t>
  </si>
  <si>
    <t>GENIO CBS</t>
  </si>
  <si>
    <t>GENIO CBS ISS S</t>
  </si>
  <si>
    <t>N SCOOPY STYLIS</t>
  </si>
  <si>
    <t>VARIO TECNO 125</t>
  </si>
  <si>
    <t>GENIO CBS ISS</t>
  </si>
  <si>
    <t>SONIC 150R</t>
  </si>
  <si>
    <t>SONIC 150R MATT</t>
  </si>
  <si>
    <t>SCOOPY SPORTY</t>
  </si>
  <si>
    <t>AN CB150R STFR</t>
  </si>
  <si>
    <t>SCOOPY FASHION</t>
  </si>
  <si>
    <t>CBR</t>
  </si>
  <si>
    <t>CBR 250</t>
  </si>
  <si>
    <t>SPORT</t>
  </si>
  <si>
    <t>ALL NEW SCOOPY</t>
  </si>
  <si>
    <t>N CB 150R SE PM</t>
  </si>
  <si>
    <t>CB150RSTRF</t>
  </si>
  <si>
    <t>BEAT SPORTY CBS</t>
  </si>
  <si>
    <t>BEAT SPORTY DX</t>
  </si>
  <si>
    <t>VARIO 150 SPORT</t>
  </si>
  <si>
    <t>NEW BEAT STREET</t>
  </si>
  <si>
    <t>CBR 150RE</t>
  </si>
  <si>
    <t>VARIO 150</t>
  </si>
  <si>
    <t>BEAT SPORTY</t>
  </si>
  <si>
    <t>NEW BEAT SPORT</t>
  </si>
  <si>
    <t>BEAT SPORTY CB</t>
  </si>
  <si>
    <t>GENIO CBS SPION</t>
  </si>
  <si>
    <t>CB150R STREET</t>
  </si>
  <si>
    <t>SUPRA X 125 SW</t>
  </si>
  <si>
    <t>SUPRA X 125 CW</t>
  </si>
  <si>
    <t>VARIO 125CBS</t>
  </si>
  <si>
    <t>GENIO BLASTER</t>
  </si>
  <si>
    <t>CB150 VERZA</t>
  </si>
  <si>
    <t>SCOOPY PRESTIGE</t>
  </si>
  <si>
    <t>VARIO 125CBSJKT</t>
  </si>
  <si>
    <t>VAR 125 CBS ISS</t>
  </si>
  <si>
    <t>VARIO125ISS JKT</t>
  </si>
  <si>
    <t>VARIO 125 ISS</t>
  </si>
  <si>
    <t>NEW CBR150R</t>
  </si>
  <si>
    <t>VAR 125 CBS 1SS</t>
  </si>
  <si>
    <t>CBR150R STD</t>
  </si>
  <si>
    <t>PCX</t>
  </si>
  <si>
    <t>NEW PCX 150 CBS</t>
  </si>
  <si>
    <t>BIG MATIC</t>
  </si>
  <si>
    <t>CBR 150R ABS</t>
  </si>
  <si>
    <t>NEW SUPRA GTR15</t>
  </si>
  <si>
    <t>NEW PCX 150 ABS</t>
  </si>
  <si>
    <t>SONIC 150 R MAT</t>
  </si>
  <si>
    <t>SONIC 150R HRR</t>
  </si>
  <si>
    <t>CRF</t>
  </si>
  <si>
    <t>CRF 150 L</t>
  </si>
  <si>
    <t>TRAIL</t>
  </si>
  <si>
    <t>SUPRA GTR 150 E</t>
  </si>
  <si>
    <t>VARIO 150 BLAST</t>
  </si>
  <si>
    <t>NEW SUPRA GTR</t>
  </si>
  <si>
    <t>SUPRA GTR 150</t>
  </si>
  <si>
    <t>PCX 150 CBS</t>
  </si>
  <si>
    <t>ADV</t>
  </si>
  <si>
    <t>ADV 150 ABS</t>
  </si>
  <si>
    <t>PCX 160 HEV SF</t>
  </si>
  <si>
    <t>PCX160 CBS</t>
  </si>
  <si>
    <t>NEW CB150R</t>
  </si>
  <si>
    <t>PCX160 CBS JKT</t>
  </si>
  <si>
    <t>PCX HYBRID</t>
  </si>
  <si>
    <t>CRF 150L</t>
  </si>
  <si>
    <t>ADV 150 CBS</t>
  </si>
  <si>
    <t>ADV 150</t>
  </si>
  <si>
    <t>PCX160 ABS JKT</t>
  </si>
  <si>
    <t>CRF150L</t>
  </si>
  <si>
    <t>NEW CRF 150</t>
  </si>
  <si>
    <t>CRF150L BLASTER</t>
  </si>
  <si>
    <t>CBR 150 STD</t>
  </si>
  <si>
    <t>PCX160 ABS</t>
  </si>
  <si>
    <t>CBR 150 STD JKT</t>
  </si>
  <si>
    <t>CBR 150R STD</t>
  </si>
  <si>
    <t>CBR 150 ABS</t>
  </si>
  <si>
    <t>CBR150R ABS</t>
  </si>
  <si>
    <t>CBR 150 ABS JKT</t>
  </si>
  <si>
    <t>CBR150R</t>
  </si>
  <si>
    <t>CBR 250 RR</t>
  </si>
  <si>
    <t>PCX160 HEV</t>
  </si>
  <si>
    <t>CBR250RR</t>
  </si>
  <si>
    <t>CBR 250STD JKT</t>
  </si>
  <si>
    <t>N CBR 250RR STD</t>
  </si>
  <si>
    <t>N CBR 250RR ABS</t>
  </si>
  <si>
    <t>CBR250RR ABS</t>
  </si>
  <si>
    <t>CBR 250RR</t>
  </si>
  <si>
    <t>FORZA</t>
  </si>
  <si>
    <t>FORZA 250</t>
  </si>
  <si>
    <t>CRF250RALLY</t>
  </si>
  <si>
    <t>CRF250 RALLY</t>
  </si>
  <si>
    <t xml:space="preserve">Tugas kalian: </t>
  </si>
  <si>
    <t>1. Mencari data penjualan motor Revo</t>
  </si>
  <si>
    <t>2. Mencari data penjualan motor REVO yang terjual &gt;100 unit</t>
  </si>
  <si>
    <t>3. Mencari daftar jenis motor yang harganya 18.000.000 - 20.000.000</t>
  </si>
  <si>
    <t>NO</t>
  </si>
  <si>
    <t>PASTE VALUE</t>
  </si>
  <si>
    <t>Shortcut copy: CTRL + C</t>
  </si>
  <si>
    <t>PASTE FORMAT</t>
  </si>
  <si>
    <t>PASTE FORMULA</t>
  </si>
  <si>
    <t>TUNJANGAN TRANSPORT PER HARI</t>
  </si>
  <si>
    <t>NAMA KARYAWAN</t>
  </si>
  <si>
    <t>JUMLAH HARI MASUK</t>
  </si>
  <si>
    <t>TUNJANGAN TRANSPORT</t>
  </si>
  <si>
    <t>PASTE TRANSPOSE</t>
  </si>
  <si>
    <t xml:space="preserve"> Carmelo Anthony</t>
  </si>
  <si>
    <t xml:space="preserve"> </t>
  </si>
  <si>
    <t>Gail Goodrich</t>
  </si>
  <si>
    <t xml:space="preserve"> Trevor Ariza</t>
  </si>
  <si>
    <t>Jamaal Wilkes</t>
  </si>
  <si>
    <t xml:space="preserve"> Dwight Howard</t>
  </si>
  <si>
    <t>James Worthy</t>
  </si>
  <si>
    <t xml:space="preserve"> LeBron James</t>
  </si>
  <si>
    <t>JAN</t>
  </si>
  <si>
    <t>FEB</t>
  </si>
  <si>
    <t>MAR</t>
  </si>
  <si>
    <t>APR</t>
  </si>
  <si>
    <t>MEI</t>
  </si>
  <si>
    <t>JUN</t>
  </si>
  <si>
    <t>JUL</t>
  </si>
  <si>
    <t>AGU</t>
  </si>
  <si>
    <t>SEP</t>
  </si>
  <si>
    <t>Jerry West</t>
  </si>
  <si>
    <t xml:space="preserve"> DeAndre Jordan</t>
  </si>
  <si>
    <t>Kareem Abdul-Jabbar</t>
  </si>
  <si>
    <t>Tunj Transport</t>
  </si>
  <si>
    <t xml:space="preserve"> Kendrick Nunn</t>
  </si>
  <si>
    <t>Kobe Bryant</t>
  </si>
  <si>
    <t xml:space="preserve"> Austin Reaves</t>
  </si>
  <si>
    <t>Magic Johnson</t>
  </si>
  <si>
    <t xml:space="preserve"> Rajon Rondo</t>
  </si>
  <si>
    <t>Shaquille O'Neal</t>
  </si>
  <si>
    <t xml:space="preserve"> Russell Westbrook</t>
  </si>
  <si>
    <t>Wilt Chamberlain</t>
  </si>
  <si>
    <t>hh</t>
  </si>
  <si>
    <t>CONTOH DATA</t>
  </si>
  <si>
    <t>FORMULA</t>
  </si>
  <si>
    <t>FUNGSI</t>
  </si>
  <si>
    <t>NAMA LENGKAP</t>
  </si>
  <si>
    <t>UPPER</t>
  </si>
  <si>
    <t>LOWER</t>
  </si>
  <si>
    <t>PROPER</t>
  </si>
  <si>
    <r>
      <t xml:space="preserve">Mengubah text pada cell tertentu menjadi huruf kapital
Contoh : </t>
    </r>
    <r>
      <rPr>
        <b/>
        <sz val="10"/>
        <color theme="1"/>
        <rFont val="Calibri"/>
        <family val="2"/>
        <scheme val="minor"/>
      </rPr>
      <t>INDONESIA</t>
    </r>
  </si>
  <si>
    <t>roOhim Pranata</t>
  </si>
  <si>
    <t>fajar simanjUNTAk</t>
  </si>
  <si>
    <t>ahmad ZAm Zam</t>
  </si>
  <si>
    <t>imAN</t>
  </si>
  <si>
    <r>
      <t xml:space="preserve">Mengubah text pada cell tertentu menjadi huruf kecil
contoh : </t>
    </r>
    <r>
      <rPr>
        <b/>
        <sz val="10"/>
        <color theme="1"/>
        <rFont val="Calibri"/>
        <family val="2"/>
        <scheme val="minor"/>
      </rPr>
      <t>indonesia</t>
    </r>
  </si>
  <si>
    <t>aguNG RIyadi</t>
  </si>
  <si>
    <t>suKARno</t>
  </si>
  <si>
    <t>yuLIAh</t>
  </si>
  <si>
    <t>mustika agustina</t>
  </si>
  <si>
    <r>
      <t xml:space="preserve">Mengubah setiap awalan huruf pada kata menjadi huruf kapital
contoh : </t>
    </r>
    <r>
      <rPr>
        <b/>
        <sz val="10"/>
        <color theme="1"/>
        <rFont val="Calibri"/>
        <family val="2"/>
        <scheme val="minor"/>
      </rPr>
      <t>Indonesia</t>
    </r>
  </si>
  <si>
    <t>yuliYANA</t>
  </si>
  <si>
    <t>you lian HAW</t>
  </si>
  <si>
    <t>EEng</t>
  </si>
  <si>
    <t>TERry yuDHa prATAma</t>
  </si>
  <si>
    <t>ERpan saNDI</t>
  </si>
  <si>
    <t>ahmad sudarWANto</t>
  </si>
  <si>
    <t>dEVi firDAus</t>
  </si>
  <si>
    <t>eliNAWati</t>
  </si>
  <si>
    <t>nOOr aFni kARTika fajriAH</t>
  </si>
  <si>
    <t>dWI firdAUS</t>
  </si>
  <si>
    <t>kukuH SentoSA</t>
  </si>
  <si>
    <t>JACOb MAnuRUNG</t>
  </si>
  <si>
    <t>ZLATan iBrahin</t>
  </si>
  <si>
    <t>auLIA perMATA</t>
  </si>
  <si>
    <t>sianiPAR sutoMO</t>
  </si>
  <si>
    <t>AdriUS FAUZAN</t>
  </si>
  <si>
    <t>MaKAR aBADI</t>
  </si>
  <si>
    <t>IMAM PRASETYO</t>
  </si>
  <si>
    <t>20151119</t>
  </si>
  <si>
    <t>SURYANI</t>
  </si>
  <si>
    <t>20101134</t>
  </si>
  <si>
    <t>NOOR AFNI KARTIKA FAJRIAH</t>
  </si>
  <si>
    <t>ELINAWATI</t>
  </si>
  <si>
    <t>DEVI FIRDAUS</t>
  </si>
  <si>
    <t>AHMAD SUDARWANTO</t>
  </si>
  <si>
    <t>ERPAN SANDI</t>
  </si>
  <si>
    <t>TERRY YUDHA PRATAMA</t>
  </si>
  <si>
    <t>EENG</t>
  </si>
  <si>
    <t>20161236</t>
  </si>
  <si>
    <t>YOU LIAN HAW</t>
  </si>
  <si>
    <t>YULIYANA</t>
  </si>
  <si>
    <t>MUSTIKA AGUSTINA</t>
  </si>
  <si>
    <t>YULIAH</t>
  </si>
  <si>
    <t>SUKARNO</t>
  </si>
  <si>
    <t>AGUNG RIYADI</t>
  </si>
  <si>
    <t>IMAN</t>
  </si>
  <si>
    <t>AHMAD ZAM ZAM</t>
  </si>
  <si>
    <t>20161218</t>
  </si>
  <si>
    <r>
      <t xml:space="preserve">Mengambil sebagian karakter pada suatu cell dari </t>
    </r>
    <r>
      <rPr>
        <b/>
        <sz val="10"/>
        <color theme="1"/>
        <rFont val="Calibri"/>
        <family val="2"/>
        <scheme val="minor"/>
      </rPr>
      <t>SISI KANAN</t>
    </r>
  </si>
  <si>
    <t>RIGHT</t>
  </si>
  <si>
    <t>FAJAR SIMANJUNTAK</t>
  </si>
  <si>
    <t>ROOHIM</t>
  </si>
  <si>
    <t>NO URUT</t>
  </si>
  <si>
    <t>BULAN MASUK</t>
  </si>
  <si>
    <t>TAHUN MASUK</t>
  </si>
  <si>
    <t>NAMA</t>
  </si>
  <si>
    <t>NO INDUK</t>
  </si>
  <si>
    <r>
      <t xml:space="preserve">Mengambil sebagian karakter pada suatu cell dari </t>
    </r>
    <r>
      <rPr>
        <b/>
        <sz val="10"/>
        <color theme="1"/>
        <rFont val="Calibri"/>
        <family val="2"/>
        <scheme val="minor"/>
      </rPr>
      <t>TENGAH</t>
    </r>
  </si>
  <si>
    <t>MID</t>
  </si>
  <si>
    <t>LEFT</t>
  </si>
  <si>
    <t>2 DIGIT DARI BELAKANG</t>
  </si>
  <si>
    <r>
      <t xml:space="preserve">Mengambil sebagian karakter pada suatu cell dari </t>
    </r>
    <r>
      <rPr>
        <b/>
        <sz val="10"/>
        <color theme="1"/>
        <rFont val="Calibri"/>
        <family val="2"/>
        <scheme val="minor"/>
      </rPr>
      <t>SISI KIRI</t>
    </r>
  </si>
  <si>
    <t>2 DIGIT DARI DIGIT KE 5</t>
  </si>
  <si>
    <t>4 DIGIT DARI DEPAN</t>
  </si>
  <si>
    <t>KETERANGAN</t>
  </si>
  <si>
    <t>CONTOH DATA 1</t>
  </si>
  <si>
    <t>KODE TOKO</t>
  </si>
  <si>
    <t>GUD0000</t>
  </si>
  <si>
    <t>CONCATENATE</t>
  </si>
  <si>
    <t>Menggabungkan text dari beberapa cell kedalam satu cell</t>
  </si>
  <si>
    <t>Formula CONCATENANTE</t>
  </si>
  <si>
    <t>Formula &amp;</t>
  </si>
  <si>
    <t>KODE GUDANG</t>
  </si>
  <si>
    <t>NO REGISTRTASI</t>
  </si>
  <si>
    <t>KODE INVENTORY</t>
  </si>
  <si>
    <t>GUD1</t>
  </si>
  <si>
    <t>GUD5</t>
  </si>
  <si>
    <t>GUD7</t>
  </si>
  <si>
    <t>GUD2</t>
  </si>
  <si>
    <t>CONTOH DATA 2 
dengan formula " "</t>
  </si>
  <si>
    <t>NAMA DEPAN</t>
  </si>
  <si>
    <t>NAMA TENGAH</t>
  </si>
  <si>
    <t>NAMA BELAKANG</t>
  </si>
  <si>
    <t>NURAINI</t>
  </si>
  <si>
    <t>AGUSTIN</t>
  </si>
  <si>
    <t>SIA</t>
  </si>
  <si>
    <t>IMAS</t>
  </si>
  <si>
    <t>SURATMI</t>
  </si>
  <si>
    <t>GUSTINA</t>
  </si>
  <si>
    <t>SLAMET</t>
  </si>
  <si>
    <t>ZAM</t>
  </si>
  <si>
    <t>HAWAN</t>
  </si>
  <si>
    <t>HAW</t>
  </si>
  <si>
    <t>SETIAWAN</t>
  </si>
  <si>
    <t>LILIS</t>
  </si>
  <si>
    <t>MUADIM</t>
  </si>
  <si>
    <t>IMAM</t>
  </si>
  <si>
    <t>MUNAJAT</t>
  </si>
  <si>
    <t>ERPAN</t>
  </si>
  <si>
    <t>" "</t>
  </si>
  <si>
    <t xml:space="preserve">                </t>
  </si>
  <si>
    <t>Data sumber</t>
  </si>
  <si>
    <t>Data pemaparan</t>
  </si>
  <si>
    <t>cara 1</t>
  </si>
  <si>
    <t>cara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</si>
</sst>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p&quot;* #,##0.00_-;\-&quot;Rp&quot;* #,##0.00_-;_-&quot;Rp&quot;* &quot;-&quot;??_-;_-@_-"/>
    <numFmt numFmtId="164" formatCode="&quot;Rp&quot;#,##0.00"/>
    <numFmt numFmtId="165" formatCode="[$-409]d\-mmm\-yy;@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8"/>
      <color theme="1"/>
      <name val="Calibri"/>
      <family val="2"/>
      <scheme val="minor"/>
    </font>
    <font>
      <sz val="11"/>
      <name val="Calibri"/>
      <family val="2"/>
      <charset val="1"/>
      <scheme val="minor"/>
    </font>
    <font>
      <sz val="18"/>
      <color theme="0"/>
      <name val="Calibri"/>
      <family val="2"/>
      <charset val="1"/>
      <scheme val="minor"/>
    </font>
    <font>
      <sz val="11"/>
      <color theme="0"/>
      <name val="Barlow Condensed ExtraBold"/>
    </font>
    <font>
      <b/>
      <sz val="18"/>
      <color theme="0"/>
      <name val="Calibri"/>
      <family val="2"/>
      <scheme val="minor"/>
    </font>
    <font>
      <sz val="11"/>
      <name val="Barlow Condensed ExtraBold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7D9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0070C0"/>
        <bgColor indexed="64"/>
      </patternFill>
    </fill>
  </fills>
  <borders count="1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 tint="-4.9989318521683403E-2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4" borderId="1" xfId="0" applyFill="1" applyBorder="1"/>
    <xf numFmtId="3" fontId="0" fillId="4" borderId="1" xfId="0" applyNumberFormat="1" applyFill="1" applyBorder="1"/>
    <xf numFmtId="3" fontId="3" fillId="2" borderId="1" xfId="0" applyNumberFormat="1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3" fontId="7" fillId="6" borderId="1" xfId="0" applyNumberFormat="1" applyFont="1" applyFill="1" applyBorder="1" applyAlignment="1">
      <alignment horizontal="right"/>
    </xf>
    <xf numFmtId="0" fontId="7" fillId="7" borderId="1" xfId="0" applyFont="1" applyFill="1" applyBorder="1" applyAlignment="1">
      <alignment horizontal="center"/>
    </xf>
    <xf numFmtId="3" fontId="7" fillId="7" borderId="1" xfId="0" applyNumberFormat="1" applyFont="1" applyFill="1" applyBorder="1" applyAlignment="1">
      <alignment horizontal="right"/>
    </xf>
    <xf numFmtId="0" fontId="7" fillId="8" borderId="1" xfId="0" applyFont="1" applyFill="1" applyBorder="1" applyAlignment="1">
      <alignment horizontal="center"/>
    </xf>
    <xf numFmtId="3" fontId="7" fillId="8" borderId="1" xfId="0" applyNumberFormat="1" applyFont="1" applyFill="1" applyBorder="1" applyAlignment="1">
      <alignment horizontal="right"/>
    </xf>
    <xf numFmtId="0" fontId="7" fillId="9" borderId="1" xfId="0" applyFont="1" applyFill="1" applyBorder="1" applyAlignment="1">
      <alignment horizontal="center"/>
    </xf>
    <xf numFmtId="3" fontId="7" fillId="9" borderId="1" xfId="0" applyNumberFormat="1" applyFont="1" applyFill="1" applyBorder="1" applyAlignment="1">
      <alignment horizontal="right"/>
    </xf>
    <xf numFmtId="0" fontId="8" fillId="0" borderId="0" xfId="0" applyFont="1" applyAlignment="1">
      <alignment vertical="center"/>
    </xf>
    <xf numFmtId="0" fontId="3" fillId="2" borderId="0" xfId="0" applyFont="1" applyFill="1"/>
    <xf numFmtId="164" fontId="3" fillId="2" borderId="0" xfId="0" applyNumberFormat="1" applyFont="1" applyFill="1"/>
    <xf numFmtId="0" fontId="3" fillId="11" borderId="1" xfId="0" applyFont="1" applyFill="1" applyBorder="1" applyAlignment="1">
      <alignment horizontal="center" vertical="center" wrapText="1"/>
    </xf>
    <xf numFmtId="0" fontId="9" fillId="13" borderId="3" xfId="0" applyFont="1" applyFill="1" applyBorder="1" applyAlignment="1">
      <alignment horizontal="center" vertical="center" wrapText="1"/>
    </xf>
    <xf numFmtId="0" fontId="7" fillId="0" borderId="0" xfId="0" applyFont="1"/>
    <xf numFmtId="0" fontId="3" fillId="9" borderId="1" xfId="0" applyFont="1" applyFill="1" applyBorder="1" applyAlignment="1">
      <alignment horizontal="center" vertical="center" wrapText="1"/>
    </xf>
    <xf numFmtId="0" fontId="0" fillId="14" borderId="1" xfId="0" applyFill="1" applyBorder="1"/>
    <xf numFmtId="0" fontId="0" fillId="14" borderId="1" xfId="0" applyFill="1" applyBorder="1" applyAlignment="1">
      <alignment horizontal="center"/>
    </xf>
    <xf numFmtId="44" fontId="0" fillId="14" borderId="1" xfId="0" applyNumberFormat="1" applyFill="1" applyBorder="1"/>
    <xf numFmtId="44" fontId="0" fillId="15" borderId="1" xfId="0" applyNumberFormat="1" applyFill="1" applyBorder="1"/>
    <xf numFmtId="0" fontId="11" fillId="16" borderId="3" xfId="0" applyFont="1" applyFill="1" applyBorder="1"/>
    <xf numFmtId="0" fontId="11" fillId="16" borderId="3" xfId="0" applyFont="1" applyFill="1" applyBorder="1" applyAlignment="1">
      <alignment horizontal="center"/>
    </xf>
    <xf numFmtId="44" fontId="7" fillId="0" borderId="0" xfId="0" applyNumberFormat="1" applyFont="1"/>
    <xf numFmtId="0" fontId="0" fillId="8" borderId="1" xfId="0" applyFill="1" applyBorder="1"/>
    <xf numFmtId="0" fontId="0" fillId="8" borderId="1" xfId="0" applyFill="1" applyBorder="1" applyAlignment="1">
      <alignment horizontal="center"/>
    </xf>
    <xf numFmtId="44" fontId="0" fillId="8" borderId="1" xfId="0" applyNumberFormat="1" applyFill="1" applyBorder="1"/>
    <xf numFmtId="0" fontId="0" fillId="0" borderId="0" xfId="0" applyAlignment="1">
      <alignment horizontal="center"/>
    </xf>
    <xf numFmtId="0" fontId="3" fillId="11" borderId="1" xfId="0" applyFont="1" applyFill="1" applyBorder="1" applyAlignment="1">
      <alignment horizontal="left" vertical="center"/>
    </xf>
    <xf numFmtId="0" fontId="3" fillId="11" borderId="1" xfId="0" applyFont="1" applyFill="1" applyBorder="1" applyAlignment="1">
      <alignment horizontal="center" vertical="center"/>
    </xf>
    <xf numFmtId="164" fontId="0" fillId="14" borderId="1" xfId="0" applyNumberFormat="1" applyFill="1" applyBorder="1" applyAlignment="1">
      <alignment horizontal="center"/>
    </xf>
    <xf numFmtId="0" fontId="2" fillId="0" borderId="0" xfId="0" applyFont="1"/>
    <xf numFmtId="0" fontId="14" fillId="17" borderId="1" xfId="0" applyFont="1" applyFill="1" applyBorder="1" applyAlignment="1" applyProtection="1">
      <alignment horizontal="center" vertical="center"/>
      <protection locked="0"/>
    </xf>
    <xf numFmtId="0" fontId="15" fillId="1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left" vertical="center"/>
    </xf>
    <xf numFmtId="0" fontId="0" fillId="18" borderId="1" xfId="0" applyFill="1" applyBorder="1" applyAlignment="1">
      <alignment horizontal="left" vertical="center"/>
    </xf>
    <xf numFmtId="0" fontId="0" fillId="7" borderId="1" xfId="0" applyFill="1" applyBorder="1" applyAlignment="1">
      <alignment horizontal="left"/>
    </xf>
    <xf numFmtId="0" fontId="0" fillId="1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165" fontId="0" fillId="7" borderId="1" xfId="0" applyNumberFormat="1" applyFill="1" applyBorder="1" applyAlignment="1">
      <alignment horizontal="left" vertical="center"/>
    </xf>
    <xf numFmtId="165" fontId="15" fillId="17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4" fillId="17" borderId="3" xfId="0" applyFont="1" applyFill="1" applyBorder="1" applyAlignment="1" applyProtection="1">
      <alignment horizontal="center" vertical="center"/>
      <protection locked="0"/>
    </xf>
    <xf numFmtId="0" fontId="0" fillId="17" borderId="0" xfId="0" applyFill="1"/>
    <xf numFmtId="0" fontId="0" fillId="10" borderId="0" xfId="0" applyFill="1"/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9" xfId="0" applyBorder="1" applyAlignment="1">
      <alignment vertical="center" wrapText="1"/>
    </xf>
    <xf numFmtId="165" fontId="12" fillId="6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65" fontId="0" fillId="0" borderId="0" xfId="0" applyNumberForma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165" fontId="0" fillId="7" borderId="1" xfId="0" applyNumberFormat="1" applyFill="1" applyBorder="1" applyAlignment="1">
      <alignment horizontal="center" vertical="center"/>
    </xf>
    <xf numFmtId="165" fontId="0" fillId="18" borderId="1" xfId="0" applyNumberFormat="1" applyFill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165" fontId="0" fillId="18" borderId="1" xfId="0" quotePrefix="1" applyNumberFormat="1" applyFill="1" applyBorder="1" applyAlignment="1">
      <alignment horizontal="center" vertical="center"/>
    </xf>
    <xf numFmtId="0" fontId="0" fillId="0" borderId="3" xfId="0" applyBorder="1"/>
    <xf numFmtId="164" fontId="3" fillId="2" borderId="2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3" fontId="3" fillId="2" borderId="3" xfId="0" applyNumberFormat="1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3" fontId="7" fillId="6" borderId="3" xfId="0" applyNumberFormat="1" applyFont="1" applyFill="1" applyBorder="1" applyAlignment="1">
      <alignment horizontal="right"/>
    </xf>
    <xf numFmtId="0" fontId="7" fillId="7" borderId="3" xfId="0" applyFont="1" applyFill="1" applyBorder="1" applyAlignment="1">
      <alignment horizontal="center"/>
    </xf>
    <xf numFmtId="3" fontId="7" fillId="7" borderId="3" xfId="0" applyNumberFormat="1" applyFont="1" applyFill="1" applyBorder="1" applyAlignment="1">
      <alignment horizontal="right"/>
    </xf>
    <xf numFmtId="0" fontId="7" fillId="8" borderId="3" xfId="0" applyFont="1" applyFill="1" applyBorder="1" applyAlignment="1">
      <alignment horizontal="center"/>
    </xf>
    <xf numFmtId="3" fontId="7" fillId="8" borderId="3" xfId="0" applyNumberFormat="1" applyFont="1" applyFill="1" applyBorder="1" applyAlignment="1">
      <alignment horizontal="right"/>
    </xf>
    <xf numFmtId="0" fontId="7" fillId="9" borderId="3" xfId="0" applyFont="1" applyFill="1" applyBorder="1" applyAlignment="1">
      <alignment horizontal="center"/>
    </xf>
    <xf numFmtId="3" fontId="7" fillId="9" borderId="3" xfId="0" applyNumberFormat="1" applyFont="1" applyFill="1" applyBorder="1" applyAlignment="1">
      <alignment horizontal="right"/>
    </xf>
    <xf numFmtId="0" fontId="2" fillId="12" borderId="0" xfId="0" applyFont="1" applyFill="1"/>
    <xf numFmtId="0" fontId="3" fillId="13" borderId="1" xfId="0" applyFont="1" applyFill="1" applyBorder="1" applyAlignment="1">
      <alignment horizontal="center"/>
    </xf>
    <xf numFmtId="3" fontId="0" fillId="20" borderId="1" xfId="0" applyNumberFormat="1" applyFill="1" applyBorder="1"/>
    <xf numFmtId="3" fontId="0" fillId="21" borderId="1" xfId="0" applyNumberFormat="1" applyFill="1" applyBorder="1"/>
    <xf numFmtId="0" fontId="3" fillId="22" borderId="1" xfId="0" applyFont="1" applyFill="1" applyBorder="1" applyAlignment="1">
      <alignment horizontal="center"/>
    </xf>
    <xf numFmtId="3" fontId="0" fillId="16" borderId="1" xfId="0" applyNumberFormat="1" applyFill="1" applyBorder="1"/>
    <xf numFmtId="0" fontId="3" fillId="23" borderId="1" xfId="0" applyFont="1" applyFill="1" applyBorder="1" applyAlignment="1">
      <alignment horizontal="center"/>
    </xf>
    <xf numFmtId="0" fontId="3" fillId="24" borderId="1" xfId="0" applyFont="1" applyFill="1" applyBorder="1" applyAlignment="1">
      <alignment horizontal="center"/>
    </xf>
    <xf numFmtId="0" fontId="18" fillId="0" borderId="0" xfId="0" applyFont="1"/>
    <xf numFmtId="0" fontId="19" fillId="12" borderId="0" xfId="0" applyFont="1" applyFill="1"/>
    <xf numFmtId="0" fontId="0" fillId="0" borderId="0" xfId="0" quotePrefix="1"/>
    <xf numFmtId="165" fontId="0" fillId="0" borderId="1" xfId="0" quotePrefix="1" applyNumberFormat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 wrapText="1"/>
    </xf>
    <xf numFmtId="0" fontId="12" fillId="10" borderId="3" xfId="0" applyFont="1" applyFill="1" applyBorder="1"/>
    <xf numFmtId="0" fontId="12" fillId="10" borderId="3" xfId="0" applyFont="1" applyFill="1" applyBorder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" fillId="19" borderId="11" xfId="0" applyFont="1" applyFill="1" applyBorder="1" applyAlignment="1">
      <alignment horizontal="left" vertical="center"/>
    </xf>
    <xf numFmtId="0" fontId="1" fillId="19" borderId="0" xfId="0" applyFont="1" applyFill="1" applyAlignment="1">
      <alignment horizontal="left" vertical="center"/>
    </xf>
    <xf numFmtId="0" fontId="2" fillId="12" borderId="11" xfId="0" applyFont="1" applyFill="1" applyBorder="1" applyAlignment="1">
      <alignment horizontal="left" vertical="top"/>
    </xf>
    <xf numFmtId="0" fontId="2" fillId="12" borderId="0" xfId="0" applyFont="1" applyFill="1" applyAlignment="1">
      <alignment horizontal="left" vertical="top"/>
    </xf>
    <xf numFmtId="0" fontId="6" fillId="0" borderId="0" xfId="0" applyFont="1" applyAlignment="1">
      <alignment horizontal="center" vertical="center"/>
    </xf>
    <xf numFmtId="0" fontId="18" fillId="0" borderId="0" xfId="0" applyFont="1" applyAlignment="1">
      <alignment horizontal="left"/>
    </xf>
    <xf numFmtId="0" fontId="8" fillId="11" borderId="0" xfId="0" applyFont="1" applyFill="1" applyAlignment="1">
      <alignment horizontal="center" vertical="center"/>
    </xf>
    <xf numFmtId="0" fontId="10" fillId="11" borderId="0" xfId="0" applyFont="1" applyFill="1" applyAlignment="1">
      <alignment horizontal="center" vertical="center"/>
    </xf>
    <xf numFmtId="0" fontId="17" fillId="7" borderId="6" xfId="0" applyFont="1" applyFill="1" applyBorder="1" applyAlignment="1" applyProtection="1">
      <alignment horizontal="center" vertical="center" wrapText="1"/>
      <protection locked="0"/>
    </xf>
    <xf numFmtId="0" fontId="17" fillId="7" borderId="5" xfId="0" applyFont="1" applyFill="1" applyBorder="1" applyAlignment="1" applyProtection="1">
      <alignment horizontal="center" vertical="center" wrapText="1"/>
      <protection locked="0"/>
    </xf>
    <xf numFmtId="0" fontId="17" fillId="7" borderId="4" xfId="0" applyFont="1" applyFill="1" applyBorder="1" applyAlignment="1" applyProtection="1">
      <alignment horizontal="center" vertical="center" wrapText="1"/>
      <protection locked="0"/>
    </xf>
    <xf numFmtId="0" fontId="16" fillId="7" borderId="6" xfId="0" applyFont="1" applyFill="1" applyBorder="1" applyAlignment="1" applyProtection="1">
      <alignment horizontal="left" vertical="center" wrapText="1"/>
      <protection locked="0"/>
    </xf>
    <xf numFmtId="0" fontId="16" fillId="7" borderId="5" xfId="0" applyFont="1" applyFill="1" applyBorder="1" applyAlignment="1" applyProtection="1">
      <alignment horizontal="left" vertical="center" wrapText="1"/>
      <protection locked="0"/>
    </xf>
    <xf numFmtId="0" fontId="16" fillId="7" borderId="4" xfId="0" applyFont="1" applyFill="1" applyBorder="1" applyAlignment="1" applyProtection="1">
      <alignment horizontal="left" vertical="center" wrapText="1"/>
      <protection locked="0"/>
    </xf>
    <xf numFmtId="0" fontId="16" fillId="7" borderId="3" xfId="0" applyFont="1" applyFill="1" applyBorder="1" applyAlignment="1" applyProtection="1">
      <alignment horizontal="left" vertical="center" wrapText="1"/>
      <protection locked="0"/>
    </xf>
    <xf numFmtId="0" fontId="17" fillId="7" borderId="3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7" fillId="7" borderId="1" xfId="0" applyFont="1" applyFill="1" applyBorder="1" applyAlignment="1" applyProtection="1">
      <alignment horizontal="center" vertical="center" wrapText="1"/>
      <protection locked="0"/>
    </xf>
    <xf numFmtId="0" fontId="16" fillId="7" borderId="1" xfId="0" applyFont="1" applyFill="1" applyBorder="1" applyAlignment="1" applyProtection="1">
      <alignment horizontal="left" vertical="center" wrapText="1"/>
      <protection locked="0"/>
    </xf>
    <xf numFmtId="0" fontId="16" fillId="7" borderId="1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146050</xdr:colOff>
      <xdr:row>1</xdr:row>
      <xdr:rowOff>215900</xdr:rowOff>
    </xdr:from>
    <xdr:to>
      <xdr:col>6</xdr:col>
      <xdr:colOff>571500</xdr:colOff>
      <xdr:row>8</xdr:row>
      <xdr:rowOff>12700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13E6AE7B-1BFA-7460-7D0F-6C21A8AF0C8C}"/>
            </a:ext>
          </a:extLst>
        </xdr:cNvPr>
        <xdr:cNvGrpSpPr/>
      </xdr:nvGrpSpPr>
      <xdr:grpSpPr>
        <a:xfrm>
          <a:off x="146050" y="400050"/>
          <a:ext cx="4083050" cy="1403350"/>
          <a:chOff x="7340600" y="146050"/>
          <a:chExt cx="4083050" cy="140335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F3D08122-71A4-4F5D-AD75-28F68E25B81C}"/>
              </a:ext>
            </a:extLst>
          </xdr:cNvPr>
          <xdr:cNvSpPr/>
        </xdr:nvSpPr>
        <xdr:spPr>
          <a:xfrm>
            <a:off x="7340600" y="152400"/>
            <a:ext cx="4083050" cy="1397000"/>
          </a:xfrm>
          <a:prstGeom prst="rect">
            <a:avLst/>
          </a:prstGeom>
          <a:solidFill>
            <a:schemeClr val="bg1"/>
          </a:solidFill>
          <a:ln>
            <a:solidFill>
              <a:schemeClr val="tx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ID" sz="1100">
              <a:solidFill>
                <a:sysClr val="windowText" lastClr="000000"/>
              </a:solidFill>
            </a:endParaRPr>
          </a:p>
          <a:p>
            <a:pPr algn="l"/>
            <a:endParaRPr lang="en-ID" sz="1100">
              <a:solidFill>
                <a:sysClr val="windowText" lastClr="000000"/>
              </a:solidFill>
            </a:endParaRPr>
          </a:p>
          <a:p>
            <a:pPr algn="l"/>
            <a:r>
              <a:rPr lang="en-ID" sz="1100">
                <a:solidFill>
                  <a:sysClr val="windowText" lastClr="000000"/>
                </a:solidFill>
              </a:rPr>
              <a:t>1. Mencari data penjualan motor REVO</a:t>
            </a:r>
          </a:p>
          <a:p>
            <a:pPr algn="l"/>
            <a:r>
              <a:rPr lang="en-ID" sz="1100">
                <a:solidFill>
                  <a:sysClr val="windowText" lastClr="000000"/>
                </a:solidFill>
              </a:rPr>
              <a:t>2. Mencari data penjualan motor REVO yang terjual &gt;100 unit</a:t>
            </a:r>
          </a:p>
          <a:p>
            <a:pPr algn="l"/>
            <a:r>
              <a:rPr lang="en-ID" sz="1100">
                <a:solidFill>
                  <a:sysClr val="windowText" lastClr="000000"/>
                </a:solidFill>
              </a:rPr>
              <a:t>3. Mencari daftar jenis motor yang harganya Rp. 18.000.000 -</a:t>
            </a:r>
          </a:p>
          <a:p>
            <a:pPr algn="l"/>
            <a:r>
              <a:rPr lang="en-ID" sz="1100">
                <a:solidFill>
                  <a:sysClr val="windowText" lastClr="000000"/>
                </a:solidFill>
              </a:rPr>
              <a:t>    Rp. 20.000.000</a:t>
            </a:r>
          </a:p>
        </xdr:txBody>
      </xdr:sp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72DC7E07-875E-48F0-AD38-4D2BBECB4F87}"/>
              </a:ext>
            </a:extLst>
          </xdr:cNvPr>
          <xdr:cNvSpPr/>
        </xdr:nvSpPr>
        <xdr:spPr>
          <a:xfrm>
            <a:off x="7340600" y="146050"/>
            <a:ext cx="4083050" cy="266700"/>
          </a:xfrm>
          <a:prstGeom prst="rect">
            <a:avLst/>
          </a:prstGeom>
          <a:solidFill>
            <a:schemeClr val="accent6">
              <a:lumMod val="5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ID" sz="1100" b="1"/>
              <a:t>TUGAS:</a:t>
            </a:r>
          </a:p>
        </xdr:txBody>
      </xdr:sp>
    </xdr:grpSp>
    <xdr:clientData/>
  </xdr:twoCellAnchor>
  <xdr:twoCellAnchor editAs="absolute">
    <xdr:from>
      <xdr:col>0</xdr:col>
      <xdr:colOff>165100</xdr:colOff>
      <xdr:row>8</xdr:row>
      <xdr:rowOff>171450</xdr:rowOff>
    </xdr:from>
    <xdr:to>
      <xdr:col>3</xdr:col>
      <xdr:colOff>438150</xdr:colOff>
      <xdr:row>10</xdr:row>
      <xdr:rowOff>82550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780DC38-E0C8-4F16-8102-9575175E502C}"/>
            </a:ext>
          </a:extLst>
        </xdr:cNvPr>
        <xdr:cNvSpPr/>
      </xdr:nvSpPr>
      <xdr:spPr>
        <a:xfrm>
          <a:off x="165100" y="1962150"/>
          <a:ext cx="2101850" cy="279400"/>
        </a:xfrm>
        <a:prstGeom prst="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D" sz="1100">
              <a:solidFill>
                <a:schemeClr val="bg1"/>
              </a:solidFill>
            </a:rPr>
            <a:t>Shortcut filter : CTRL + SHIFT + 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2</xdr:row>
      <xdr:rowOff>50800</xdr:rowOff>
    </xdr:from>
    <xdr:to>
      <xdr:col>6</xdr:col>
      <xdr:colOff>571356</xdr:colOff>
      <xdr:row>12</xdr:row>
      <xdr:rowOff>82550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09396ACF-C2EF-6E3A-21DB-A9E8F5491754}"/>
            </a:ext>
          </a:extLst>
        </xdr:cNvPr>
        <xdr:cNvGrpSpPr/>
      </xdr:nvGrpSpPr>
      <xdr:grpSpPr>
        <a:xfrm>
          <a:off x="114300" y="533400"/>
          <a:ext cx="4114656" cy="1873250"/>
          <a:chOff x="7308850" y="215900"/>
          <a:chExt cx="4114656" cy="187325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AB2B947F-E249-41A0-BD7D-AF891D99237E}"/>
              </a:ext>
            </a:extLst>
          </xdr:cNvPr>
          <xdr:cNvSpPr/>
        </xdr:nvSpPr>
        <xdr:spPr>
          <a:xfrm>
            <a:off x="7308850" y="222250"/>
            <a:ext cx="4114656" cy="1866900"/>
          </a:xfrm>
          <a:prstGeom prst="rect">
            <a:avLst/>
          </a:prstGeom>
          <a:solidFill>
            <a:schemeClr val="bg1"/>
          </a:solidFill>
          <a:ln>
            <a:solidFill>
              <a:schemeClr val="tx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ID" sz="1100">
              <a:solidFill>
                <a:sysClr val="windowText" lastClr="000000"/>
              </a:solidFill>
            </a:endParaRPr>
          </a:p>
          <a:p>
            <a:pPr algn="l"/>
            <a:endParaRPr lang="en-ID" sz="1100">
              <a:solidFill>
                <a:sysClr val="windowText" lastClr="000000"/>
              </a:solidFill>
            </a:endParaRPr>
          </a:p>
          <a:p>
            <a:pPr algn="l"/>
            <a:r>
              <a:rPr lang="en-ID" sz="1100">
                <a:solidFill>
                  <a:sysClr val="windowText" lastClr="000000"/>
                </a:solidFill>
              </a:rPr>
              <a:t>1. Urutkan nama jenis setiap motor sesuai dengan abjad</a:t>
            </a:r>
          </a:p>
          <a:p>
            <a:pPr algn="l"/>
            <a:r>
              <a:rPr lang="en-ID" sz="1100">
                <a:solidFill>
                  <a:sysClr val="windowText" lastClr="000000"/>
                </a:solidFill>
              </a:rPr>
              <a:t>2. Kolompokan (sort) data yang berwarna hijau menjadi paling atas</a:t>
            </a:r>
          </a:p>
          <a:p>
            <a:pPr algn="l"/>
            <a:r>
              <a:rPr lang="en-ID" sz="1100">
                <a:solidFill>
                  <a:sysClr val="windowText" lastClr="000000"/>
                </a:solidFill>
              </a:rPr>
              <a:t>3. Kelompokan</a:t>
            </a:r>
            <a:r>
              <a:rPr lang="en-ID" sz="1100" baseline="0">
                <a:solidFill>
                  <a:sysClr val="windowText" lastClr="000000"/>
                </a:solidFill>
              </a:rPr>
              <a:t> data </a:t>
            </a:r>
            <a:r>
              <a:rPr lang="en-ID" sz="1100">
                <a:solidFill>
                  <a:sysClr val="windowText" lastClr="000000"/>
                </a:solidFill>
              </a:rPr>
              <a:t>dengan ketentuan:</a:t>
            </a:r>
          </a:p>
          <a:p>
            <a:pPr algn="l"/>
            <a:r>
              <a:rPr lang="en-ID" sz="1100">
                <a:solidFill>
                  <a:sysClr val="windowText" lastClr="000000"/>
                </a:solidFill>
              </a:rPr>
              <a:t>     - Urutkan</a:t>
            </a:r>
            <a:r>
              <a:rPr lang="en-ID" sz="1100" baseline="0">
                <a:solidFill>
                  <a:sysClr val="windowText" lastClr="000000"/>
                </a:solidFill>
              </a:rPr>
              <a:t> kolom grup dengan urutan MATIC, BIG MATIC, SPORT, 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       NAKED, TRAIL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     - Urutkan Penjualan setiap grupnya dari yang terbesar ke terkecil</a:t>
            </a:r>
            <a:endParaRPr lang="en-ID" sz="110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6969283A-129F-43F9-B6E1-3F54E75D6BE5}"/>
              </a:ext>
            </a:extLst>
          </xdr:cNvPr>
          <xdr:cNvSpPr/>
        </xdr:nvSpPr>
        <xdr:spPr>
          <a:xfrm>
            <a:off x="7308850" y="215900"/>
            <a:ext cx="4108450" cy="266700"/>
          </a:xfrm>
          <a:prstGeom prst="rect">
            <a:avLst/>
          </a:prstGeom>
          <a:solidFill>
            <a:schemeClr val="accent6">
              <a:lumMod val="5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ID" sz="1100"/>
              <a:t>TUGAS:</a:t>
            </a:r>
          </a:p>
        </xdr:txBody>
      </xdr:sp>
    </xdr:grpSp>
    <xdr:clientData/>
  </xdr:twoCellAnchor>
  <xdr:twoCellAnchor editAs="absolute">
    <xdr:from>
      <xdr:col>0</xdr:col>
      <xdr:colOff>139700</xdr:colOff>
      <xdr:row>13</xdr:row>
      <xdr:rowOff>95250</xdr:rowOff>
    </xdr:from>
    <xdr:to>
      <xdr:col>3</xdr:col>
      <xdr:colOff>412750</xdr:colOff>
      <xdr:row>15</xdr:row>
      <xdr:rowOff>6350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6C6714EB-AA9C-41B8-B984-04F9AB3FA1AE}"/>
            </a:ext>
          </a:extLst>
        </xdr:cNvPr>
        <xdr:cNvSpPr/>
      </xdr:nvSpPr>
      <xdr:spPr>
        <a:xfrm>
          <a:off x="139700" y="2603500"/>
          <a:ext cx="2101850" cy="279400"/>
        </a:xfrm>
        <a:prstGeom prst="rect">
          <a:avLst/>
        </a:prstGeom>
        <a:solidFill>
          <a:schemeClr val="accent1">
            <a:lumMod val="50000"/>
          </a:schemeClr>
        </a:solidFill>
        <a:ln>
          <a:solidFill>
            <a:schemeClr val="tx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D" sz="1100">
              <a:solidFill>
                <a:schemeClr val="bg1"/>
              </a:solidFill>
            </a:rPr>
            <a:t>shortcut undo perintah : CTRL + 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6B083-AC1A-45F5-9586-5401A7C39E28}">
  <sheetPr>
    <tabColor rgb="FF7030A0"/>
  </sheetPr>
  <dimension ref="A1:L25"/>
  <sheetViews>
    <sheetView zoomScale="80" zoomScaleNormal="80" workbookViewId="0">
      <selection activeCell="I2" sqref="I2:I25"/>
    </sheetView>
  </sheetViews>
  <sheetFormatPr defaultRowHeight="14.5" x14ac:dyDescent="0.35"/>
  <cols>
    <col min="1" max="1" width="12" bestFit="1" customWidth="1"/>
    <col min="2" max="2" width="12.453125" customWidth="1"/>
    <col min="3" max="3" width="12.1796875" customWidth="1"/>
    <col min="4" max="4" width="14.1796875" customWidth="1"/>
    <col min="5" max="5" width="18.26953125" customWidth="1"/>
    <col min="6" max="6" width="12.54296875" customWidth="1"/>
    <col min="7" max="7" width="16.08984375" customWidth="1"/>
    <col min="8" max="8" width="12.26953125" customWidth="1"/>
    <col min="9" max="9" width="18.26953125" customWidth="1"/>
    <col min="10" max="10" width="12.54296875" customWidth="1"/>
    <col min="11" max="11" width="11.453125" customWidth="1"/>
    <col min="12" max="12" width="13.81640625" customWidth="1"/>
  </cols>
  <sheetData>
    <row r="1" spans="1:12" x14ac:dyDescent="0.35">
      <c r="A1" s="79" t="s">
        <v>0</v>
      </c>
      <c r="B1" s="85" t="s">
        <v>1</v>
      </c>
      <c r="C1" s="85" t="s">
        <v>2</v>
      </c>
      <c r="D1" s="85" t="s">
        <v>3</v>
      </c>
      <c r="E1" s="2" t="s">
        <v>4</v>
      </c>
      <c r="F1" s="85" t="s">
        <v>5</v>
      </c>
      <c r="G1" s="85" t="s">
        <v>6</v>
      </c>
      <c r="H1" s="85" t="s">
        <v>7</v>
      </c>
      <c r="I1" s="82" t="s">
        <v>8</v>
      </c>
      <c r="J1" s="1" t="s">
        <v>9</v>
      </c>
      <c r="K1" s="1" t="s">
        <v>10</v>
      </c>
      <c r="L1" s="84" t="s">
        <v>11</v>
      </c>
    </row>
    <row r="2" spans="1:12" x14ac:dyDescent="0.35">
      <c r="A2" s="28" t="s">
        <v>12</v>
      </c>
      <c r="B2" s="3" t="s">
        <v>13</v>
      </c>
      <c r="C2" s="4">
        <v>6111135.7130000005</v>
      </c>
      <c r="D2" s="4">
        <v>152120</v>
      </c>
      <c r="E2" s="80"/>
      <c r="F2" s="4">
        <v>-1568181.7220513904</v>
      </c>
      <c r="G2" s="4">
        <v>-1132942.0069025944</v>
      </c>
      <c r="H2" s="4">
        <v>-269532.15899999999</v>
      </c>
      <c r="I2" s="81"/>
      <c r="J2" s="4">
        <f t="shared" ref="J2:J25" si="0">SUM(C2:H2)</f>
        <v>3292599.8250460159</v>
      </c>
      <c r="K2" s="4">
        <f>J2*-25%</f>
        <v>-823149.95626150398</v>
      </c>
      <c r="L2" s="83">
        <f>SUM(J2:K2)</f>
        <v>2469449.8687845119</v>
      </c>
    </row>
    <row r="3" spans="1:12" x14ac:dyDescent="0.35">
      <c r="A3" s="28" t="s">
        <v>12</v>
      </c>
      <c r="B3" s="3" t="s">
        <v>14</v>
      </c>
      <c r="C3" s="4">
        <v>6360152.9369999999</v>
      </c>
      <c r="D3" s="4">
        <v>115050</v>
      </c>
      <c r="E3" s="80"/>
      <c r="F3" s="4">
        <v>-1464293.9859606517</v>
      </c>
      <c r="G3" s="4">
        <v>-956991.26661229483</v>
      </c>
      <c r="H3" s="4">
        <v>-605777.91599999997</v>
      </c>
      <c r="I3" s="81"/>
      <c r="J3" s="4">
        <f t="shared" si="0"/>
        <v>3448139.7684270525</v>
      </c>
      <c r="K3" s="4">
        <f t="shared" ref="K3:K25" si="1">J3*-25%</f>
        <v>-862034.94210676313</v>
      </c>
      <c r="L3" s="83">
        <f t="shared" ref="L3:L25" si="2">SUM(J3:K3)</f>
        <v>2586104.8263202896</v>
      </c>
    </row>
    <row r="4" spans="1:12" x14ac:dyDescent="0.35">
      <c r="A4" s="28" t="s">
        <v>12</v>
      </c>
      <c r="B4" s="3" t="s">
        <v>15</v>
      </c>
      <c r="C4" s="4">
        <v>9365158.5500000007</v>
      </c>
      <c r="D4" s="4">
        <v>219385</v>
      </c>
      <c r="E4" s="80"/>
      <c r="F4" s="4">
        <v>-2370845.3936247299</v>
      </c>
      <c r="G4" s="4">
        <v>-1588812.0877871136</v>
      </c>
      <c r="H4" s="4">
        <v>-364333.34299999999</v>
      </c>
      <c r="I4" s="81"/>
      <c r="J4" s="4">
        <f t="shared" si="0"/>
        <v>5260552.7255881559</v>
      </c>
      <c r="K4" s="4">
        <f t="shared" si="1"/>
        <v>-1315138.181397039</v>
      </c>
      <c r="L4" s="83">
        <f t="shared" si="2"/>
        <v>3945414.5441911169</v>
      </c>
    </row>
    <row r="5" spans="1:12" x14ac:dyDescent="0.35">
      <c r="A5" s="28" t="s">
        <v>12</v>
      </c>
      <c r="B5" s="3" t="s">
        <v>16</v>
      </c>
      <c r="C5" s="4">
        <v>6727569.7549999999</v>
      </c>
      <c r="D5" s="4">
        <v>101410</v>
      </c>
      <c r="E5" s="80"/>
      <c r="F5" s="4">
        <v>-1742499.4868128579</v>
      </c>
      <c r="G5" s="4">
        <v>-930625.572879649</v>
      </c>
      <c r="H5" s="4">
        <v>-480343.86900000001</v>
      </c>
      <c r="I5" s="81"/>
      <c r="J5" s="4">
        <f t="shared" si="0"/>
        <v>3675510.8263074933</v>
      </c>
      <c r="K5" s="4">
        <f t="shared" si="1"/>
        <v>-918877.70657687332</v>
      </c>
      <c r="L5" s="83">
        <f t="shared" si="2"/>
        <v>2756633.1197306197</v>
      </c>
    </row>
    <row r="6" spans="1:12" x14ac:dyDescent="0.35">
      <c r="A6" s="28" t="s">
        <v>12</v>
      </c>
      <c r="B6" s="3" t="s">
        <v>17</v>
      </c>
      <c r="C6" s="4">
        <v>7495343.9419999998</v>
      </c>
      <c r="D6" s="4">
        <v>161985</v>
      </c>
      <c r="E6" s="80"/>
      <c r="F6" s="4">
        <v>-1991621.2834851579</v>
      </c>
      <c r="G6" s="4">
        <v>-1206643.8202475349</v>
      </c>
      <c r="H6" s="4">
        <v>-511176.424</v>
      </c>
      <c r="I6" s="81"/>
      <c r="J6" s="4">
        <f t="shared" si="0"/>
        <v>3947887.4142673076</v>
      </c>
      <c r="K6" s="4">
        <f t="shared" si="1"/>
        <v>-986971.8535668269</v>
      </c>
      <c r="L6" s="83">
        <f t="shared" si="2"/>
        <v>2960915.5607004808</v>
      </c>
    </row>
    <row r="7" spans="1:12" x14ac:dyDescent="0.35">
      <c r="A7" s="28" t="s">
        <v>18</v>
      </c>
      <c r="B7" s="3" t="s">
        <v>19</v>
      </c>
      <c r="C7" s="4">
        <v>4911708.7309999997</v>
      </c>
      <c r="D7" s="4">
        <v>136660</v>
      </c>
      <c r="E7" s="80"/>
      <c r="F7" s="4">
        <v>-1262304.7303870323</v>
      </c>
      <c r="G7" s="4">
        <v>-823707.19338552479</v>
      </c>
      <c r="H7" s="4">
        <v>-215552.05300000001</v>
      </c>
      <c r="I7" s="81"/>
      <c r="J7" s="4">
        <f t="shared" si="0"/>
        <v>2746804.7542274431</v>
      </c>
      <c r="K7" s="4">
        <f t="shared" si="1"/>
        <v>-686701.18855686078</v>
      </c>
      <c r="L7" s="83">
        <f t="shared" si="2"/>
        <v>2060103.5656705825</v>
      </c>
    </row>
    <row r="8" spans="1:12" x14ac:dyDescent="0.35">
      <c r="A8" s="28" t="s">
        <v>18</v>
      </c>
      <c r="B8" s="3" t="s">
        <v>20</v>
      </c>
      <c r="C8" s="4">
        <v>7212286.6399999997</v>
      </c>
      <c r="D8" s="4">
        <v>170020</v>
      </c>
      <c r="E8" s="80"/>
      <c r="F8" s="4">
        <v>-1850969.5220712547</v>
      </c>
      <c r="G8" s="4">
        <v>-1106458.7453599996</v>
      </c>
      <c r="H8" s="4">
        <v>-453408.03600000002</v>
      </c>
      <c r="I8" s="81"/>
      <c r="J8" s="4">
        <f t="shared" si="0"/>
        <v>3971470.3365687453</v>
      </c>
      <c r="K8" s="4">
        <f t="shared" si="1"/>
        <v>-992867.58414218633</v>
      </c>
      <c r="L8" s="83">
        <f t="shared" si="2"/>
        <v>2978602.7524265591</v>
      </c>
    </row>
    <row r="9" spans="1:12" x14ac:dyDescent="0.35">
      <c r="A9" s="28" t="s">
        <v>18</v>
      </c>
      <c r="B9" s="3" t="s">
        <v>21</v>
      </c>
      <c r="C9" s="4">
        <v>7994808.3559999997</v>
      </c>
      <c r="D9" s="4">
        <v>202730</v>
      </c>
      <c r="E9" s="80"/>
      <c r="F9" s="4">
        <v>-2087040.9572004729</v>
      </c>
      <c r="G9" s="4">
        <v>-1391890.7975159981</v>
      </c>
      <c r="H9" s="4">
        <v>-470324.99099999998</v>
      </c>
      <c r="I9" s="81"/>
      <c r="J9" s="4">
        <f t="shared" si="0"/>
        <v>4248281.6102835275</v>
      </c>
      <c r="K9" s="4">
        <f t="shared" si="1"/>
        <v>-1062070.4025708819</v>
      </c>
      <c r="L9" s="83">
        <f t="shared" si="2"/>
        <v>3186211.2077126456</v>
      </c>
    </row>
    <row r="10" spans="1:12" x14ac:dyDescent="0.35">
      <c r="A10" s="28" t="s">
        <v>18</v>
      </c>
      <c r="B10" s="3" t="s">
        <v>22</v>
      </c>
      <c r="C10" s="4">
        <v>5240275.3609999996</v>
      </c>
      <c r="D10" s="4">
        <v>113905</v>
      </c>
      <c r="E10" s="80"/>
      <c r="F10" s="4">
        <v>-1301301.1625107159</v>
      </c>
      <c r="G10" s="4">
        <v>-852840.82211787393</v>
      </c>
      <c r="H10" s="4">
        <v>-243722.45499999999</v>
      </c>
      <c r="I10" s="81"/>
      <c r="J10" s="4">
        <f t="shared" si="0"/>
        <v>2956315.9213714097</v>
      </c>
      <c r="K10" s="4">
        <f t="shared" si="1"/>
        <v>-739078.98034285242</v>
      </c>
      <c r="L10" s="83">
        <f t="shared" si="2"/>
        <v>2217236.9410285573</v>
      </c>
    </row>
    <row r="11" spans="1:12" x14ac:dyDescent="0.35">
      <c r="A11" s="28" t="s">
        <v>18</v>
      </c>
      <c r="B11" s="3" t="s">
        <v>23</v>
      </c>
      <c r="C11" s="4">
        <v>7309312.477</v>
      </c>
      <c r="D11" s="4">
        <v>181025</v>
      </c>
      <c r="E11" s="80"/>
      <c r="F11" s="4">
        <v>-2002733.8914138542</v>
      </c>
      <c r="G11" s="4">
        <v>-1338552.0428725844</v>
      </c>
      <c r="H11" s="4">
        <v>-474101.83899999998</v>
      </c>
      <c r="I11" s="81"/>
      <c r="J11" s="4">
        <f t="shared" si="0"/>
        <v>3674949.7037135609</v>
      </c>
      <c r="K11" s="4">
        <f t="shared" si="1"/>
        <v>-918737.42592839024</v>
      </c>
      <c r="L11" s="83">
        <f t="shared" si="2"/>
        <v>2756212.2777851708</v>
      </c>
    </row>
    <row r="12" spans="1:12" x14ac:dyDescent="0.35">
      <c r="A12" s="28" t="s">
        <v>18</v>
      </c>
      <c r="B12" s="3" t="s">
        <v>24</v>
      </c>
      <c r="C12" s="4">
        <v>7056755.9989999998</v>
      </c>
      <c r="D12" s="4">
        <v>171350</v>
      </c>
      <c r="E12" s="80"/>
      <c r="F12" s="4">
        <v>-1827990.6477816168</v>
      </c>
      <c r="G12" s="4">
        <v>-1236499.482585663</v>
      </c>
      <c r="H12" s="4">
        <v>-266798.435</v>
      </c>
      <c r="I12" s="81"/>
      <c r="J12" s="4">
        <f t="shared" si="0"/>
        <v>3896817.4336327198</v>
      </c>
      <c r="K12" s="4">
        <f t="shared" si="1"/>
        <v>-974204.35840817995</v>
      </c>
      <c r="L12" s="83">
        <f t="shared" si="2"/>
        <v>2922613.0752245397</v>
      </c>
    </row>
    <row r="13" spans="1:12" x14ac:dyDescent="0.35">
      <c r="A13" s="28" t="s">
        <v>18</v>
      </c>
      <c r="B13" s="3" t="s">
        <v>25</v>
      </c>
      <c r="C13" s="4">
        <v>6959363.6710000001</v>
      </c>
      <c r="D13" s="4">
        <v>188595</v>
      </c>
      <c r="E13" s="80"/>
      <c r="F13" s="4">
        <v>-1736752.4850743506</v>
      </c>
      <c r="G13" s="4">
        <v>-1194977.3723023012</v>
      </c>
      <c r="H13" s="4">
        <v>-359991.15700000001</v>
      </c>
      <c r="I13" s="81"/>
      <c r="J13" s="4">
        <f t="shared" si="0"/>
        <v>3856237.6566233481</v>
      </c>
      <c r="K13" s="4">
        <f t="shared" si="1"/>
        <v>-964059.41415583703</v>
      </c>
      <c r="L13" s="83">
        <f t="shared" si="2"/>
        <v>2892178.242467511</v>
      </c>
    </row>
    <row r="14" spans="1:12" x14ac:dyDescent="0.35">
      <c r="A14" s="28" t="s">
        <v>18</v>
      </c>
      <c r="B14" s="3" t="s">
        <v>26</v>
      </c>
      <c r="C14" s="4">
        <v>5596832.2290000003</v>
      </c>
      <c r="D14" s="4">
        <v>127995</v>
      </c>
      <c r="E14" s="80"/>
      <c r="F14" s="4">
        <v>-1388292.1275388107</v>
      </c>
      <c r="G14" s="4">
        <v>-855842.02612799103</v>
      </c>
      <c r="H14" s="4">
        <v>-322805.25599999999</v>
      </c>
      <c r="I14" s="81"/>
      <c r="J14" s="4">
        <f t="shared" si="0"/>
        <v>3157887.8193331985</v>
      </c>
      <c r="K14" s="4">
        <f t="shared" si="1"/>
        <v>-789471.95483329962</v>
      </c>
      <c r="L14" s="83">
        <f t="shared" si="2"/>
        <v>2368415.8644998986</v>
      </c>
    </row>
    <row r="15" spans="1:12" x14ac:dyDescent="0.35">
      <c r="A15" s="28" t="s">
        <v>27</v>
      </c>
      <c r="B15" s="3" t="s">
        <v>28</v>
      </c>
      <c r="C15" s="4">
        <v>7978675.3080000002</v>
      </c>
      <c r="D15" s="4">
        <v>73390</v>
      </c>
      <c r="E15" s="80"/>
      <c r="F15" s="4">
        <v>-2127066.3826011722</v>
      </c>
      <c r="G15" s="4">
        <v>-1346759.9261281316</v>
      </c>
      <c r="H15" s="4">
        <v>-338987.89500000002</v>
      </c>
      <c r="I15" s="81"/>
      <c r="J15" s="4">
        <f t="shared" si="0"/>
        <v>4239251.1042706966</v>
      </c>
      <c r="K15" s="4">
        <f t="shared" si="1"/>
        <v>-1059812.7760676742</v>
      </c>
      <c r="L15" s="83">
        <f t="shared" si="2"/>
        <v>3179438.3282030225</v>
      </c>
    </row>
    <row r="16" spans="1:12" x14ac:dyDescent="0.35">
      <c r="A16" s="28" t="s">
        <v>27</v>
      </c>
      <c r="B16" s="3" t="s">
        <v>29</v>
      </c>
      <c r="C16" s="4">
        <v>3813122.2030000002</v>
      </c>
      <c r="D16" s="4">
        <v>92635</v>
      </c>
      <c r="E16" s="80"/>
      <c r="F16" s="4">
        <v>-975781.39168544638</v>
      </c>
      <c r="G16" s="4">
        <v>-748915.05169089208</v>
      </c>
      <c r="H16" s="4">
        <v>-158234.48000000001</v>
      </c>
      <c r="I16" s="81"/>
      <c r="J16" s="4">
        <f t="shared" si="0"/>
        <v>2022826.2796236617</v>
      </c>
      <c r="K16" s="4">
        <f t="shared" si="1"/>
        <v>-505706.56990591541</v>
      </c>
      <c r="L16" s="83">
        <f t="shared" si="2"/>
        <v>1517119.7097177464</v>
      </c>
    </row>
    <row r="17" spans="1:12" x14ac:dyDescent="0.35">
      <c r="A17" s="28" t="s">
        <v>27</v>
      </c>
      <c r="B17" s="3" t="s">
        <v>30</v>
      </c>
      <c r="C17" s="4">
        <v>4940079.4390000002</v>
      </c>
      <c r="D17" s="4">
        <v>92920</v>
      </c>
      <c r="E17" s="80"/>
      <c r="F17" s="4">
        <v>-1184269.9539189066</v>
      </c>
      <c r="G17" s="4">
        <v>-710389.17117389175</v>
      </c>
      <c r="H17" s="4">
        <v>-425897.67</v>
      </c>
      <c r="I17" s="81"/>
      <c r="J17" s="4">
        <f t="shared" si="0"/>
        <v>2712442.6439072015</v>
      </c>
      <c r="K17" s="4">
        <f t="shared" si="1"/>
        <v>-678110.66097680037</v>
      </c>
      <c r="L17" s="83">
        <f t="shared" si="2"/>
        <v>2034331.9829304011</v>
      </c>
    </row>
    <row r="18" spans="1:12" ht="12" customHeight="1" x14ac:dyDescent="0.35">
      <c r="A18" s="28" t="s">
        <v>27</v>
      </c>
      <c r="B18" s="3" t="s">
        <v>31</v>
      </c>
      <c r="C18" s="4">
        <v>5640493.1210000003</v>
      </c>
      <c r="D18" s="4">
        <v>165190</v>
      </c>
      <c r="E18" s="80"/>
      <c r="F18" s="4">
        <v>-1433419.3563320271</v>
      </c>
      <c r="G18" s="4">
        <v>-998173.83195840754</v>
      </c>
      <c r="H18" s="4">
        <v>-331922.23300000001</v>
      </c>
      <c r="I18" s="81"/>
      <c r="J18" s="4">
        <f t="shared" si="0"/>
        <v>3042167.6997095654</v>
      </c>
      <c r="K18" s="4">
        <f t="shared" si="1"/>
        <v>-760541.92492739134</v>
      </c>
      <c r="L18" s="83">
        <f t="shared" si="2"/>
        <v>2281625.7747821743</v>
      </c>
    </row>
    <row r="19" spans="1:12" x14ac:dyDescent="0.35">
      <c r="A19" s="28" t="s">
        <v>27</v>
      </c>
      <c r="B19" s="3" t="s">
        <v>32</v>
      </c>
      <c r="C19" s="4">
        <v>5500911.6490000002</v>
      </c>
      <c r="D19" s="4">
        <v>96485</v>
      </c>
      <c r="E19" s="80"/>
      <c r="F19" s="4">
        <v>-1427800.5429873851</v>
      </c>
      <c r="G19" s="4">
        <v>-818742.66267818538</v>
      </c>
      <c r="H19" s="4">
        <v>-332801.14</v>
      </c>
      <c r="I19" s="81"/>
      <c r="J19" s="4">
        <f t="shared" si="0"/>
        <v>3018052.3033344299</v>
      </c>
      <c r="K19" s="4">
        <f t="shared" si="1"/>
        <v>-754513.07583360747</v>
      </c>
      <c r="L19" s="83">
        <f t="shared" si="2"/>
        <v>2263539.2275008224</v>
      </c>
    </row>
    <row r="20" spans="1:12" x14ac:dyDescent="0.35">
      <c r="A20" s="28" t="s">
        <v>33</v>
      </c>
      <c r="B20" s="3" t="s">
        <v>34</v>
      </c>
      <c r="C20" s="4">
        <v>3719108.2990000001</v>
      </c>
      <c r="D20" s="4">
        <v>103210</v>
      </c>
      <c r="E20" s="80"/>
      <c r="F20" s="4">
        <v>-923325.6994397376</v>
      </c>
      <c r="G20" s="4">
        <v>-592565.87487392442</v>
      </c>
      <c r="H20" s="4">
        <v>-198687.08100000001</v>
      </c>
      <c r="I20" s="81"/>
      <c r="J20" s="4">
        <f t="shared" si="0"/>
        <v>2107739.6436863383</v>
      </c>
      <c r="K20" s="4">
        <f t="shared" si="1"/>
        <v>-526934.91092158458</v>
      </c>
      <c r="L20" s="83">
        <f t="shared" si="2"/>
        <v>1580804.7327647537</v>
      </c>
    </row>
    <row r="21" spans="1:12" x14ac:dyDescent="0.35">
      <c r="A21" s="28" t="s">
        <v>33</v>
      </c>
      <c r="B21" s="3" t="s">
        <v>35</v>
      </c>
      <c r="C21" s="4">
        <v>5125432.5460000001</v>
      </c>
      <c r="D21" s="4">
        <v>137365</v>
      </c>
      <c r="E21" s="80"/>
      <c r="F21" s="4">
        <v>-1354547.1419814106</v>
      </c>
      <c r="G21" s="4">
        <v>-776547.97594894399</v>
      </c>
      <c r="H21" s="4">
        <v>-344788.09499999997</v>
      </c>
      <c r="I21" s="81"/>
      <c r="J21" s="4">
        <f t="shared" si="0"/>
        <v>2786914.3330696458</v>
      </c>
      <c r="K21" s="4">
        <f t="shared" si="1"/>
        <v>-696728.58326741145</v>
      </c>
      <c r="L21" s="83">
        <f t="shared" si="2"/>
        <v>2090185.7498022343</v>
      </c>
    </row>
    <row r="22" spans="1:12" x14ac:dyDescent="0.35">
      <c r="A22" s="28" t="s">
        <v>33</v>
      </c>
      <c r="B22" s="3" t="s">
        <v>36</v>
      </c>
      <c r="C22" s="4">
        <v>4594762.3329999996</v>
      </c>
      <c r="D22" s="4">
        <v>121545</v>
      </c>
      <c r="E22" s="80"/>
      <c r="F22" s="4">
        <v>-1142245.2063976238</v>
      </c>
      <c r="G22" s="4">
        <v>-667669.04291692283</v>
      </c>
      <c r="H22" s="4">
        <v>-461523.97399999999</v>
      </c>
      <c r="I22" s="81"/>
      <c r="J22" s="4">
        <f t="shared" si="0"/>
        <v>2444869.1096854531</v>
      </c>
      <c r="K22" s="4">
        <f t="shared" si="1"/>
        <v>-611217.27742136328</v>
      </c>
      <c r="L22" s="83">
        <f t="shared" si="2"/>
        <v>1833651.83226409</v>
      </c>
    </row>
    <row r="23" spans="1:12" x14ac:dyDescent="0.35">
      <c r="A23" s="28" t="s">
        <v>33</v>
      </c>
      <c r="B23" s="3" t="s">
        <v>37</v>
      </c>
      <c r="C23" s="4">
        <v>6283108.1449999996</v>
      </c>
      <c r="D23" s="4">
        <v>140315</v>
      </c>
      <c r="E23" s="80"/>
      <c r="F23" s="4">
        <v>-1714364.5076580606</v>
      </c>
      <c r="G23" s="4">
        <v>-1066322.7236949694</v>
      </c>
      <c r="H23" s="4">
        <v>-324580.88500000001</v>
      </c>
      <c r="I23" s="81"/>
      <c r="J23" s="4">
        <f t="shared" si="0"/>
        <v>3318155.0286469692</v>
      </c>
      <c r="K23" s="4">
        <f t="shared" si="1"/>
        <v>-829538.75716174231</v>
      </c>
      <c r="L23" s="83">
        <f t="shared" si="2"/>
        <v>2488616.2714852272</v>
      </c>
    </row>
    <row r="24" spans="1:12" x14ac:dyDescent="0.35">
      <c r="A24" s="28" t="s">
        <v>38</v>
      </c>
      <c r="B24" s="3" t="s">
        <v>38</v>
      </c>
      <c r="C24" s="4">
        <v>5895860.3799999999</v>
      </c>
      <c r="D24" s="4">
        <v>159360</v>
      </c>
      <c r="E24" s="80"/>
      <c r="F24" s="4">
        <v>-1504425.8607027535</v>
      </c>
      <c r="G24" s="4">
        <v>-969165.29745799443</v>
      </c>
      <c r="H24" s="4">
        <v>-240978.65400000001</v>
      </c>
      <c r="I24" s="81"/>
      <c r="J24" s="4">
        <f t="shared" si="0"/>
        <v>3340650.5678392514</v>
      </c>
      <c r="K24" s="4">
        <f t="shared" si="1"/>
        <v>-835162.64195981284</v>
      </c>
      <c r="L24" s="83">
        <f t="shared" si="2"/>
        <v>2505487.9258794384</v>
      </c>
    </row>
    <row r="25" spans="1:12" x14ac:dyDescent="0.35">
      <c r="A25" s="28" t="s">
        <v>38</v>
      </c>
      <c r="B25" s="3" t="s">
        <v>39</v>
      </c>
      <c r="C25" s="4">
        <v>5786763.8200000003</v>
      </c>
      <c r="D25" s="4">
        <v>142510</v>
      </c>
      <c r="E25" s="80"/>
      <c r="F25" s="4">
        <v>-1597006.7374487245</v>
      </c>
      <c r="G25" s="4">
        <v>-1062487.6940701976</v>
      </c>
      <c r="H25" s="4">
        <v>-396326.989</v>
      </c>
      <c r="I25" s="81"/>
      <c r="J25" s="4">
        <f t="shared" si="0"/>
        <v>2873452.3994810786</v>
      </c>
      <c r="K25" s="4">
        <f t="shared" si="1"/>
        <v>-718363.09987026965</v>
      </c>
      <c r="L25" s="83">
        <f t="shared" si="2"/>
        <v>2155089.299610809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1669C-A8F6-4A45-84ED-A2A39AB4F9CF}">
  <sheetPr>
    <tabColor rgb="FF7030A0"/>
  </sheetPr>
  <dimension ref="A1:Q25"/>
  <sheetViews>
    <sheetView zoomScale="80" zoomScaleNormal="80" workbookViewId="0">
      <selection activeCell="N15" sqref="N15:Q15"/>
    </sheetView>
  </sheetViews>
  <sheetFormatPr defaultRowHeight="14.5" x14ac:dyDescent="0.35"/>
  <cols>
    <col min="1" max="1" width="12" bestFit="1" customWidth="1"/>
    <col min="2" max="2" width="12.453125" customWidth="1"/>
    <col min="3" max="3" width="12.1796875" customWidth="1"/>
    <col min="4" max="4" width="14.1796875" customWidth="1"/>
    <col min="5" max="5" width="18.26953125" customWidth="1"/>
    <col min="6" max="6" width="11.453125" customWidth="1"/>
    <col min="7" max="7" width="16.08984375" customWidth="1"/>
    <col min="8" max="8" width="12.26953125" customWidth="1"/>
    <col min="9" max="9" width="11.7265625" customWidth="1"/>
    <col min="10" max="10" width="11.81640625" customWidth="1"/>
    <col min="11" max="11" width="11.1796875" customWidth="1"/>
    <col min="12" max="12" width="13.6328125" customWidth="1"/>
  </cols>
  <sheetData>
    <row r="1" spans="1:17" x14ac:dyDescent="0.35">
      <c r="A1" s="79" t="s">
        <v>0</v>
      </c>
      <c r="B1" s="85" t="s">
        <v>1</v>
      </c>
      <c r="C1" s="85" t="s">
        <v>2</v>
      </c>
      <c r="D1" s="85" t="s">
        <v>3</v>
      </c>
      <c r="E1" s="2" t="s">
        <v>4</v>
      </c>
      <c r="F1" s="85" t="s">
        <v>5</v>
      </c>
      <c r="G1" s="85" t="s">
        <v>6</v>
      </c>
      <c r="H1" s="85" t="s">
        <v>7</v>
      </c>
      <c r="I1" s="82" t="s">
        <v>8</v>
      </c>
      <c r="J1" s="1" t="s">
        <v>9</v>
      </c>
      <c r="K1" s="1" t="s">
        <v>10</v>
      </c>
      <c r="L1" s="84" t="s">
        <v>11</v>
      </c>
    </row>
    <row r="2" spans="1:17" x14ac:dyDescent="0.35">
      <c r="A2" s="28" t="s">
        <v>12</v>
      </c>
      <c r="B2" s="3" t="s">
        <v>13</v>
      </c>
      <c r="C2" s="4">
        <v>6111135.7130000005</v>
      </c>
      <c r="D2" s="4">
        <v>152120</v>
      </c>
      <c r="E2" s="80">
        <f>SUM(C2:D2)</f>
        <v>6263255.7130000005</v>
      </c>
      <c r="F2" s="4">
        <v>-1568181.72205139</v>
      </c>
      <c r="G2" s="4">
        <v>-1132942.0069025944</v>
      </c>
      <c r="H2" s="4">
        <v>-269532.15899999999</v>
      </c>
      <c r="I2" s="81">
        <f>SUM(F2:H2)</f>
        <v>-2970655.8879539846</v>
      </c>
      <c r="J2" s="4">
        <f t="shared" ref="J2:J25" si="0">SUM(C2:H2)</f>
        <v>9555855.5380460173</v>
      </c>
      <c r="K2" s="4">
        <f>J2*-25%</f>
        <v>-2388963.8845115043</v>
      </c>
      <c r="L2" s="83">
        <f>SUM(J2:K2)</f>
        <v>7166891.653534513</v>
      </c>
    </row>
    <row r="3" spans="1:17" x14ac:dyDescent="0.35">
      <c r="A3" s="28" t="s">
        <v>12</v>
      </c>
      <c r="B3" s="3" t="s">
        <v>14</v>
      </c>
      <c r="C3" s="4">
        <v>6360152.9369999999</v>
      </c>
      <c r="D3" s="4">
        <v>115050</v>
      </c>
      <c r="E3" s="80">
        <f t="shared" ref="E3:E25" si="1">SUM(C3:D3)</f>
        <v>6475202.9369999999</v>
      </c>
      <c r="F3" s="4">
        <v>-1464293.9859606517</v>
      </c>
      <c r="G3" s="4">
        <v>-956991.26661229483</v>
      </c>
      <c r="H3" s="4">
        <v>-605777.91599999997</v>
      </c>
      <c r="I3" s="81">
        <f t="shared" ref="I3:I25" si="2">SUM(F3:H3)</f>
        <v>-3027063.1685729465</v>
      </c>
      <c r="J3" s="4">
        <f t="shared" si="0"/>
        <v>9923342.7054270543</v>
      </c>
      <c r="K3" s="4">
        <f t="shared" ref="K3:K25" si="3">J3*-25%</f>
        <v>-2480835.6763567636</v>
      </c>
      <c r="L3" s="83">
        <f t="shared" ref="L3:L25" si="4">SUM(J3:K3)</f>
        <v>7442507.0290702907</v>
      </c>
    </row>
    <row r="4" spans="1:17" x14ac:dyDescent="0.35">
      <c r="A4" s="28" t="s">
        <v>12</v>
      </c>
      <c r="B4" s="3" t="s">
        <v>15</v>
      </c>
      <c r="C4" s="4">
        <v>9365158.5500000007</v>
      </c>
      <c r="D4" s="4">
        <v>219385</v>
      </c>
      <c r="E4" s="80">
        <f t="shared" si="1"/>
        <v>9584543.5500000007</v>
      </c>
      <c r="F4" s="4">
        <v>-2370845.3936247299</v>
      </c>
      <c r="G4" s="4">
        <v>-1588812.0877871136</v>
      </c>
      <c r="H4" s="4">
        <v>-364333.34299999999</v>
      </c>
      <c r="I4" s="81">
        <f t="shared" si="2"/>
        <v>-4323990.8244118439</v>
      </c>
      <c r="J4" s="4">
        <f t="shared" si="0"/>
        <v>14845096.275588157</v>
      </c>
      <c r="K4" s="4">
        <f t="shared" si="3"/>
        <v>-3711274.0688970392</v>
      </c>
      <c r="L4" s="83">
        <f t="shared" si="4"/>
        <v>11133822.206691118</v>
      </c>
    </row>
    <row r="5" spans="1:17" x14ac:dyDescent="0.35">
      <c r="A5" s="28" t="s">
        <v>12</v>
      </c>
      <c r="B5" s="3" t="s">
        <v>16</v>
      </c>
      <c r="C5" s="4">
        <v>6727569.7549999999</v>
      </c>
      <c r="D5" s="4">
        <v>101410</v>
      </c>
      <c r="E5" s="80">
        <f t="shared" si="1"/>
        <v>6828979.7549999999</v>
      </c>
      <c r="F5" s="4">
        <v>-1742499.4868128579</v>
      </c>
      <c r="G5" s="4">
        <v>-930625.572879649</v>
      </c>
      <c r="H5" s="4">
        <v>-480343.86900000001</v>
      </c>
      <c r="I5" s="81">
        <f t="shared" si="2"/>
        <v>-3153468.9286925066</v>
      </c>
      <c r="J5" s="4">
        <f t="shared" si="0"/>
        <v>10504490.581307491</v>
      </c>
      <c r="K5" s="4">
        <f t="shared" si="3"/>
        <v>-2626122.6453268728</v>
      </c>
      <c r="L5" s="83">
        <f t="shared" si="4"/>
        <v>7878367.935980618</v>
      </c>
      <c r="N5" s="93" t="s">
        <v>40</v>
      </c>
      <c r="O5" s="93"/>
      <c r="P5" s="93"/>
      <c r="Q5" s="93"/>
    </row>
    <row r="6" spans="1:17" x14ac:dyDescent="0.35">
      <c r="A6" s="28" t="s">
        <v>12</v>
      </c>
      <c r="B6" s="3" t="s">
        <v>17</v>
      </c>
      <c r="C6" s="4">
        <v>7495343.9419999998</v>
      </c>
      <c r="D6" s="4">
        <v>161985</v>
      </c>
      <c r="E6" s="80">
        <f t="shared" si="1"/>
        <v>7657328.9419999998</v>
      </c>
      <c r="F6" s="4">
        <v>-1991621.2834851579</v>
      </c>
      <c r="G6" s="4">
        <v>-1206643.8202475349</v>
      </c>
      <c r="H6" s="4">
        <v>-511176.424</v>
      </c>
      <c r="I6" s="81">
        <f t="shared" si="2"/>
        <v>-3709441.5277326931</v>
      </c>
      <c r="J6" s="4">
        <f t="shared" si="0"/>
        <v>11605216.356267307</v>
      </c>
      <c r="K6" s="4">
        <f t="shared" si="3"/>
        <v>-2901304.0890668267</v>
      </c>
      <c r="L6" s="83">
        <f t="shared" si="4"/>
        <v>8703912.2672004811</v>
      </c>
    </row>
    <row r="7" spans="1:17" x14ac:dyDescent="0.35">
      <c r="A7" s="28" t="s">
        <v>18</v>
      </c>
      <c r="B7" s="3" t="s">
        <v>19</v>
      </c>
      <c r="C7" s="4">
        <v>4911708.7309999997</v>
      </c>
      <c r="D7" s="4">
        <v>136660</v>
      </c>
      <c r="E7" s="80">
        <f t="shared" si="1"/>
        <v>5048368.7309999997</v>
      </c>
      <c r="F7" s="4">
        <v>-1262304.7303870323</v>
      </c>
      <c r="G7" s="4">
        <v>-823707.19338552479</v>
      </c>
      <c r="H7" s="4">
        <v>-215552.05300000001</v>
      </c>
      <c r="I7" s="81">
        <f t="shared" si="2"/>
        <v>-2301563.976772557</v>
      </c>
      <c r="J7" s="4">
        <f t="shared" si="0"/>
        <v>7795173.4852274423</v>
      </c>
      <c r="K7" s="4">
        <f t="shared" si="3"/>
        <v>-1948793.3713068606</v>
      </c>
      <c r="L7" s="83">
        <f t="shared" si="4"/>
        <v>5846380.1139205815</v>
      </c>
    </row>
    <row r="8" spans="1:17" x14ac:dyDescent="0.35">
      <c r="A8" s="28" t="s">
        <v>18</v>
      </c>
      <c r="B8" s="3" t="s">
        <v>20</v>
      </c>
      <c r="C8" s="4">
        <v>7212286.6399999997</v>
      </c>
      <c r="D8" s="4">
        <v>170020</v>
      </c>
      <c r="E8" s="80">
        <f t="shared" si="1"/>
        <v>7382306.6399999997</v>
      </c>
      <c r="F8" s="4">
        <v>-1850969.5220712547</v>
      </c>
      <c r="G8" s="4">
        <v>-1106458.7453599996</v>
      </c>
      <c r="H8" s="4">
        <v>-453408.03600000002</v>
      </c>
      <c r="I8" s="81">
        <f t="shared" si="2"/>
        <v>-3410836.3034312543</v>
      </c>
      <c r="J8" s="4">
        <f t="shared" si="0"/>
        <v>11353776.976568744</v>
      </c>
      <c r="K8" s="4">
        <f t="shared" si="3"/>
        <v>-2838444.2441421859</v>
      </c>
      <c r="L8" s="83">
        <f t="shared" si="4"/>
        <v>8515332.7324265577</v>
      </c>
    </row>
    <row r="9" spans="1:17" x14ac:dyDescent="0.35">
      <c r="A9" s="28" t="s">
        <v>18</v>
      </c>
      <c r="B9" s="3" t="s">
        <v>21</v>
      </c>
      <c r="C9" s="4">
        <v>7994808.3559999997</v>
      </c>
      <c r="D9" s="4">
        <v>202730</v>
      </c>
      <c r="E9" s="80">
        <f t="shared" si="1"/>
        <v>8197538.3559999997</v>
      </c>
      <c r="F9" s="4">
        <v>-2087040.9572004729</v>
      </c>
      <c r="G9" s="4">
        <v>-1391890.7975159981</v>
      </c>
      <c r="H9" s="4">
        <v>-470324.99099999998</v>
      </c>
      <c r="I9" s="81">
        <f t="shared" si="2"/>
        <v>-3949256.7457164708</v>
      </c>
      <c r="J9" s="4">
        <f t="shared" si="0"/>
        <v>12445819.966283528</v>
      </c>
      <c r="K9" s="4">
        <f t="shared" si="3"/>
        <v>-3111454.991570882</v>
      </c>
      <c r="L9" s="83">
        <f t="shared" si="4"/>
        <v>9334364.9747126456</v>
      </c>
    </row>
    <row r="10" spans="1:17" x14ac:dyDescent="0.35">
      <c r="A10" s="28" t="s">
        <v>18</v>
      </c>
      <c r="B10" s="3" t="s">
        <v>22</v>
      </c>
      <c r="C10" s="4">
        <v>5240275.3609999996</v>
      </c>
      <c r="D10" s="4">
        <v>113905</v>
      </c>
      <c r="E10" s="80">
        <f t="shared" si="1"/>
        <v>5354180.3609999996</v>
      </c>
      <c r="F10" s="4">
        <v>-1301301.1625107159</v>
      </c>
      <c r="G10" s="4">
        <v>-852840.82211787393</v>
      </c>
      <c r="H10" s="4">
        <v>-243722.45499999999</v>
      </c>
      <c r="I10" s="81">
        <f t="shared" si="2"/>
        <v>-2397864.4396285899</v>
      </c>
      <c r="J10" s="4">
        <f t="shared" si="0"/>
        <v>8310496.2823714092</v>
      </c>
      <c r="K10" s="4">
        <f t="shared" si="3"/>
        <v>-2077624.0705928523</v>
      </c>
      <c r="L10" s="83">
        <f t="shared" si="4"/>
        <v>6232872.2117785569</v>
      </c>
    </row>
    <row r="11" spans="1:17" x14ac:dyDescent="0.35">
      <c r="A11" s="28" t="s">
        <v>18</v>
      </c>
      <c r="B11" s="3" t="s">
        <v>23</v>
      </c>
      <c r="C11" s="4">
        <v>7309312.477</v>
      </c>
      <c r="D11" s="4">
        <v>181025</v>
      </c>
      <c r="E11" s="80">
        <f t="shared" si="1"/>
        <v>7490337.477</v>
      </c>
      <c r="F11" s="4">
        <v>-2002733.8914138542</v>
      </c>
      <c r="G11" s="4">
        <v>-1338552.0428725844</v>
      </c>
      <c r="H11" s="4">
        <v>-474101.83899999998</v>
      </c>
      <c r="I11" s="81">
        <f t="shared" si="2"/>
        <v>-3815387.773286439</v>
      </c>
      <c r="J11" s="4">
        <f t="shared" si="0"/>
        <v>11165287.180713562</v>
      </c>
      <c r="K11" s="4">
        <f t="shared" si="3"/>
        <v>-2791321.7951783906</v>
      </c>
      <c r="L11" s="83">
        <f t="shared" si="4"/>
        <v>8373965.3855351713</v>
      </c>
    </row>
    <row r="12" spans="1:17" x14ac:dyDescent="0.35">
      <c r="A12" s="28" t="s">
        <v>18</v>
      </c>
      <c r="B12" s="3" t="s">
        <v>24</v>
      </c>
      <c r="C12" s="4">
        <v>7056755.9989999998</v>
      </c>
      <c r="D12" s="4">
        <v>171350</v>
      </c>
      <c r="E12" s="80">
        <f t="shared" si="1"/>
        <v>7228105.9989999998</v>
      </c>
      <c r="F12" s="4">
        <v>-1827990.6477816168</v>
      </c>
      <c r="G12" s="4">
        <v>-1236499.482585663</v>
      </c>
      <c r="H12" s="4">
        <v>-266798.435</v>
      </c>
      <c r="I12" s="81">
        <f t="shared" si="2"/>
        <v>-3331288.56536728</v>
      </c>
      <c r="J12" s="4">
        <f t="shared" si="0"/>
        <v>11124923.43263272</v>
      </c>
      <c r="K12" s="4">
        <f t="shared" si="3"/>
        <v>-2781230.85815818</v>
      </c>
      <c r="L12" s="83">
        <f t="shared" si="4"/>
        <v>8343692.5744745396</v>
      </c>
    </row>
    <row r="13" spans="1:17" x14ac:dyDescent="0.35">
      <c r="A13" s="28" t="s">
        <v>18</v>
      </c>
      <c r="B13" s="3" t="s">
        <v>25</v>
      </c>
      <c r="C13" s="4">
        <v>6959363.6710000001</v>
      </c>
      <c r="D13" s="4">
        <v>188595</v>
      </c>
      <c r="E13" s="80">
        <f t="shared" si="1"/>
        <v>7147958.6710000001</v>
      </c>
      <c r="F13" s="4">
        <v>-1736752.4850743506</v>
      </c>
      <c r="G13" s="4">
        <v>-1194977.3723023012</v>
      </c>
      <c r="H13" s="4">
        <v>-359991.15700000001</v>
      </c>
      <c r="I13" s="81">
        <f t="shared" si="2"/>
        <v>-3291721.014376652</v>
      </c>
      <c r="J13" s="4">
        <f t="shared" si="0"/>
        <v>11004196.327623349</v>
      </c>
      <c r="K13" s="4">
        <f t="shared" si="3"/>
        <v>-2751049.0819058372</v>
      </c>
      <c r="L13" s="83">
        <f t="shared" si="4"/>
        <v>8253147.2457175115</v>
      </c>
    </row>
    <row r="14" spans="1:17" x14ac:dyDescent="0.35">
      <c r="A14" s="28" t="s">
        <v>18</v>
      </c>
      <c r="B14" s="3" t="s">
        <v>26</v>
      </c>
      <c r="C14" s="4">
        <v>5596832.2290000003</v>
      </c>
      <c r="D14" s="4">
        <v>127995</v>
      </c>
      <c r="E14" s="80">
        <f t="shared" si="1"/>
        <v>5724827.2290000003</v>
      </c>
      <c r="F14" s="4">
        <v>-1388292.1275388107</v>
      </c>
      <c r="G14" s="4">
        <v>-855842.02612799103</v>
      </c>
      <c r="H14" s="4">
        <v>-322805.25599999999</v>
      </c>
      <c r="I14" s="81">
        <f t="shared" si="2"/>
        <v>-2566939.4096668018</v>
      </c>
      <c r="J14" s="4">
        <f t="shared" si="0"/>
        <v>8882715.0483331997</v>
      </c>
      <c r="K14" s="4">
        <f t="shared" si="3"/>
        <v>-2220678.7620832999</v>
      </c>
      <c r="L14" s="83">
        <f t="shared" si="4"/>
        <v>6662036.2862499002</v>
      </c>
    </row>
    <row r="15" spans="1:17" x14ac:dyDescent="0.35">
      <c r="A15" s="28" t="s">
        <v>27</v>
      </c>
      <c r="B15" s="3" t="s">
        <v>28</v>
      </c>
      <c r="C15" s="4">
        <v>7978675.3080000002</v>
      </c>
      <c r="D15" s="4">
        <v>73390</v>
      </c>
      <c r="E15" s="80">
        <f t="shared" si="1"/>
        <v>8052065.3080000002</v>
      </c>
      <c r="F15" s="4">
        <v>-2127066.3826011722</v>
      </c>
      <c r="G15" s="4">
        <v>-1346759.9261281316</v>
      </c>
      <c r="H15" s="4">
        <v>-338987.89500000002</v>
      </c>
      <c r="I15" s="81">
        <f t="shared" si="2"/>
        <v>-3812814.203729304</v>
      </c>
      <c r="J15" s="4">
        <f t="shared" si="0"/>
        <v>12291316.412270697</v>
      </c>
      <c r="K15" s="4">
        <f t="shared" si="3"/>
        <v>-3072829.1030676742</v>
      </c>
      <c r="L15" s="83">
        <f t="shared" si="4"/>
        <v>9218487.3092030231</v>
      </c>
      <c r="N15" s="94" t="s">
        <v>41</v>
      </c>
      <c r="O15" s="94"/>
      <c r="P15" s="94"/>
      <c r="Q15" s="94"/>
    </row>
    <row r="16" spans="1:17" x14ac:dyDescent="0.35">
      <c r="A16" s="28" t="s">
        <v>27</v>
      </c>
      <c r="B16" s="3" t="s">
        <v>29</v>
      </c>
      <c r="C16" s="4">
        <v>3813122.2030000002</v>
      </c>
      <c r="D16" s="4">
        <v>92635</v>
      </c>
      <c r="E16" s="80">
        <f t="shared" si="1"/>
        <v>3905757.2030000002</v>
      </c>
      <c r="F16" s="4">
        <v>-975781.39168544638</v>
      </c>
      <c r="G16" s="4">
        <v>-748915.05169089208</v>
      </c>
      <c r="H16" s="4">
        <v>-158234.48000000001</v>
      </c>
      <c r="I16" s="81">
        <f t="shared" si="2"/>
        <v>-1882930.9233763386</v>
      </c>
      <c r="J16" s="4">
        <f t="shared" si="0"/>
        <v>5928583.4826236609</v>
      </c>
      <c r="K16" s="4">
        <f t="shared" si="3"/>
        <v>-1482145.8706559152</v>
      </c>
      <c r="L16" s="83">
        <f t="shared" si="4"/>
        <v>4446437.6119677462</v>
      </c>
    </row>
    <row r="17" spans="1:12" x14ac:dyDescent="0.35">
      <c r="A17" s="28" t="s">
        <v>27</v>
      </c>
      <c r="B17" s="3" t="s">
        <v>30</v>
      </c>
      <c r="C17" s="4">
        <v>4940079.4390000002</v>
      </c>
      <c r="D17" s="4">
        <v>92920</v>
      </c>
      <c r="E17" s="80">
        <f t="shared" si="1"/>
        <v>5032999.4390000002</v>
      </c>
      <c r="F17" s="4">
        <v>-1184269.9539189066</v>
      </c>
      <c r="G17" s="4">
        <v>-710389.17117389175</v>
      </c>
      <c r="H17" s="4">
        <v>-425897.67</v>
      </c>
      <c r="I17" s="81">
        <f t="shared" si="2"/>
        <v>-2320556.7950927983</v>
      </c>
      <c r="J17" s="4">
        <f t="shared" si="0"/>
        <v>7745442.0829072027</v>
      </c>
      <c r="K17" s="4">
        <f t="shared" si="3"/>
        <v>-1936360.5207268007</v>
      </c>
      <c r="L17" s="83">
        <f t="shared" si="4"/>
        <v>5809081.5621804018</v>
      </c>
    </row>
    <row r="18" spans="1:12" ht="12" customHeight="1" x14ac:dyDescent="0.35">
      <c r="A18" s="28" t="s">
        <v>27</v>
      </c>
      <c r="B18" s="3" t="s">
        <v>31</v>
      </c>
      <c r="C18" s="4">
        <v>5640493.1210000003</v>
      </c>
      <c r="D18" s="4">
        <v>165190</v>
      </c>
      <c r="E18" s="80">
        <f t="shared" si="1"/>
        <v>5805683.1210000003</v>
      </c>
      <c r="F18" s="4">
        <v>-1433419.3563320271</v>
      </c>
      <c r="G18" s="4">
        <v>-998173.83195840754</v>
      </c>
      <c r="H18" s="4">
        <v>-331922.23300000001</v>
      </c>
      <c r="I18" s="81">
        <f t="shared" si="2"/>
        <v>-2763515.4212904349</v>
      </c>
      <c r="J18" s="4">
        <f t="shared" si="0"/>
        <v>8847850.8207095675</v>
      </c>
      <c r="K18" s="4">
        <f t="shared" si="3"/>
        <v>-2211962.7051773919</v>
      </c>
      <c r="L18" s="83">
        <f t="shared" si="4"/>
        <v>6635888.1155321756</v>
      </c>
    </row>
    <row r="19" spans="1:12" x14ac:dyDescent="0.35">
      <c r="A19" s="28" t="s">
        <v>27</v>
      </c>
      <c r="B19" s="3" t="s">
        <v>32</v>
      </c>
      <c r="C19" s="4">
        <v>5500911.6490000002</v>
      </c>
      <c r="D19" s="4">
        <v>96485</v>
      </c>
      <c r="E19" s="80">
        <f t="shared" si="1"/>
        <v>5597396.6490000002</v>
      </c>
      <c r="F19" s="4">
        <v>-1427800.5429873851</v>
      </c>
      <c r="G19" s="4">
        <v>-818742.66267818538</v>
      </c>
      <c r="H19" s="4">
        <v>-332801.14</v>
      </c>
      <c r="I19" s="81">
        <f t="shared" si="2"/>
        <v>-2579344.3456655708</v>
      </c>
      <c r="J19" s="4">
        <f t="shared" si="0"/>
        <v>8615448.9523344282</v>
      </c>
      <c r="K19" s="4">
        <f t="shared" si="3"/>
        <v>-2153862.2380836071</v>
      </c>
      <c r="L19" s="83">
        <f t="shared" si="4"/>
        <v>6461586.7142508216</v>
      </c>
    </row>
    <row r="20" spans="1:12" x14ac:dyDescent="0.35">
      <c r="A20" s="28" t="s">
        <v>33</v>
      </c>
      <c r="B20" s="3" t="s">
        <v>34</v>
      </c>
      <c r="C20" s="4">
        <v>3719108.2990000001</v>
      </c>
      <c r="D20" s="4">
        <v>103210</v>
      </c>
      <c r="E20" s="80">
        <f t="shared" si="1"/>
        <v>3822318.2990000001</v>
      </c>
      <c r="F20" s="4">
        <v>-923325.6994397376</v>
      </c>
      <c r="G20" s="4">
        <v>-592565.87487392442</v>
      </c>
      <c r="H20" s="4">
        <v>-198687.08100000001</v>
      </c>
      <c r="I20" s="81">
        <f t="shared" si="2"/>
        <v>-1714578.655313662</v>
      </c>
      <c r="J20" s="4">
        <f t="shared" si="0"/>
        <v>5930057.942686338</v>
      </c>
      <c r="K20" s="4">
        <f t="shared" si="3"/>
        <v>-1482514.4856715845</v>
      </c>
      <c r="L20" s="83">
        <f t="shared" si="4"/>
        <v>4447543.4570147535</v>
      </c>
    </row>
    <row r="21" spans="1:12" x14ac:dyDescent="0.35">
      <c r="A21" s="28" t="s">
        <v>33</v>
      </c>
      <c r="B21" s="3" t="s">
        <v>35</v>
      </c>
      <c r="C21" s="4">
        <v>5125432.5460000001</v>
      </c>
      <c r="D21" s="4">
        <v>137365</v>
      </c>
      <c r="E21" s="80">
        <f t="shared" si="1"/>
        <v>5262797.5460000001</v>
      </c>
      <c r="F21" s="4">
        <v>-1354547.1419814106</v>
      </c>
      <c r="G21" s="4">
        <v>-776547.97594894399</v>
      </c>
      <c r="H21" s="4">
        <v>-344788.09499999997</v>
      </c>
      <c r="I21" s="81">
        <f t="shared" si="2"/>
        <v>-2475883.2129303543</v>
      </c>
      <c r="J21" s="4">
        <f t="shared" si="0"/>
        <v>8049711.8790696459</v>
      </c>
      <c r="K21" s="4">
        <f t="shared" si="3"/>
        <v>-2012427.9697674115</v>
      </c>
      <c r="L21" s="83">
        <f t="shared" si="4"/>
        <v>6037283.9093022346</v>
      </c>
    </row>
    <row r="22" spans="1:12" x14ac:dyDescent="0.35">
      <c r="A22" s="28" t="s">
        <v>33</v>
      </c>
      <c r="B22" s="3" t="s">
        <v>36</v>
      </c>
      <c r="C22" s="4">
        <v>4594762.3329999996</v>
      </c>
      <c r="D22" s="4">
        <v>121545</v>
      </c>
      <c r="E22" s="80">
        <f t="shared" si="1"/>
        <v>4716307.3329999996</v>
      </c>
      <c r="F22" s="4">
        <v>-1142245.2063976238</v>
      </c>
      <c r="G22" s="4">
        <v>-667669.04291692283</v>
      </c>
      <c r="H22" s="4">
        <v>-461523.97399999999</v>
      </c>
      <c r="I22" s="81">
        <f t="shared" si="2"/>
        <v>-2271438.2233145465</v>
      </c>
      <c r="J22" s="4">
        <f t="shared" si="0"/>
        <v>7161176.4426854523</v>
      </c>
      <c r="K22" s="4">
        <f t="shared" si="3"/>
        <v>-1790294.1106713631</v>
      </c>
      <c r="L22" s="83">
        <f t="shared" si="4"/>
        <v>5370882.3320140895</v>
      </c>
    </row>
    <row r="23" spans="1:12" x14ac:dyDescent="0.35">
      <c r="A23" s="28" t="s">
        <v>33</v>
      </c>
      <c r="B23" s="3" t="s">
        <v>37</v>
      </c>
      <c r="C23" s="4">
        <v>6283108.1449999996</v>
      </c>
      <c r="D23" s="4">
        <v>140315</v>
      </c>
      <c r="E23" s="80">
        <f t="shared" si="1"/>
        <v>6423423.1449999996</v>
      </c>
      <c r="F23" s="4">
        <v>-1714364.5076580606</v>
      </c>
      <c r="G23" s="4">
        <v>-1066322.7236949694</v>
      </c>
      <c r="H23" s="4">
        <v>-324580.88500000001</v>
      </c>
      <c r="I23" s="81">
        <f t="shared" si="2"/>
        <v>-3105268.1163530303</v>
      </c>
      <c r="J23" s="4">
        <f t="shared" si="0"/>
        <v>9741578.1736469697</v>
      </c>
      <c r="K23" s="4">
        <f t="shared" si="3"/>
        <v>-2435394.5434117424</v>
      </c>
      <c r="L23" s="83">
        <f t="shared" si="4"/>
        <v>7306183.6302352268</v>
      </c>
    </row>
    <row r="24" spans="1:12" x14ac:dyDescent="0.35">
      <c r="A24" s="28" t="s">
        <v>38</v>
      </c>
      <c r="B24" s="3" t="s">
        <v>38</v>
      </c>
      <c r="C24" s="4">
        <v>5895860.3799999999</v>
      </c>
      <c r="D24" s="4">
        <v>159360</v>
      </c>
      <c r="E24" s="80">
        <f t="shared" si="1"/>
        <v>6055220.3799999999</v>
      </c>
      <c r="F24" s="4">
        <v>-1504425.8607027535</v>
      </c>
      <c r="G24" s="4">
        <v>-969165.29745799443</v>
      </c>
      <c r="H24" s="4">
        <v>-240978.65400000001</v>
      </c>
      <c r="I24" s="81">
        <f t="shared" si="2"/>
        <v>-2714569.8121607481</v>
      </c>
      <c r="J24" s="4">
        <f t="shared" si="0"/>
        <v>9395870.9478392527</v>
      </c>
      <c r="K24" s="4">
        <f t="shared" si="3"/>
        <v>-2348967.7369598132</v>
      </c>
      <c r="L24" s="83">
        <f t="shared" si="4"/>
        <v>7046903.2108794395</v>
      </c>
    </row>
    <row r="25" spans="1:12" x14ac:dyDescent="0.35">
      <c r="A25" s="28" t="s">
        <v>38</v>
      </c>
      <c r="B25" s="3" t="s">
        <v>39</v>
      </c>
      <c r="C25" s="4">
        <v>5786763.8200000003</v>
      </c>
      <c r="D25" s="4">
        <v>142510</v>
      </c>
      <c r="E25" s="80">
        <f t="shared" si="1"/>
        <v>5929273.8200000003</v>
      </c>
      <c r="F25" s="4">
        <v>-1597006.7374487245</v>
      </c>
      <c r="G25" s="4">
        <v>-1062487.6940701976</v>
      </c>
      <c r="H25" s="4">
        <v>-396326.989</v>
      </c>
      <c r="I25" s="81">
        <f t="shared" si="2"/>
        <v>-3055821.4205189222</v>
      </c>
      <c r="J25" s="4">
        <f t="shared" si="0"/>
        <v>8802726.2194810789</v>
      </c>
      <c r="K25" s="4">
        <f t="shared" si="3"/>
        <v>-2200681.5548702697</v>
      </c>
      <c r="L25" s="83">
        <f t="shared" si="4"/>
        <v>6602044.6646108087</v>
      </c>
    </row>
  </sheetData>
  <mergeCells count="2">
    <mergeCell ref="N5:Q5"/>
    <mergeCell ref="N15:Q15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5EDBF-E5AB-42D5-8342-38BCD549C0B3}">
  <sheetPr>
    <tabColor rgb="FF0070C0"/>
  </sheetPr>
  <dimension ref="I2:O131"/>
  <sheetViews>
    <sheetView showGridLines="0" workbookViewId="0">
      <selection activeCell="N72" sqref="N72"/>
    </sheetView>
  </sheetViews>
  <sheetFormatPr defaultRowHeight="14.5" x14ac:dyDescent="0.35"/>
  <cols>
    <col min="9" max="9" width="7.7265625" bestFit="1" customWidth="1"/>
    <col min="10" max="10" width="10.1796875" bestFit="1" customWidth="1"/>
    <col min="11" max="12" width="16.7265625" bestFit="1" customWidth="1"/>
    <col min="13" max="13" width="12.36328125" bestFit="1" customWidth="1"/>
    <col min="14" max="14" width="11.36328125" bestFit="1" customWidth="1"/>
    <col min="15" max="15" width="15" bestFit="1" customWidth="1"/>
    <col min="17" max="17" width="5" customWidth="1"/>
  </cols>
  <sheetData>
    <row r="2" spans="9:15" ht="39.5" customHeight="1" x14ac:dyDescent="0.35">
      <c r="I2" s="95" t="s">
        <v>42</v>
      </c>
      <c r="J2" s="96"/>
      <c r="K2" s="96"/>
      <c r="L2" s="96"/>
      <c r="M2" s="96"/>
      <c r="N2" s="96"/>
      <c r="O2" s="97"/>
    </row>
    <row r="3" spans="9:15" x14ac:dyDescent="0.35">
      <c r="I3" s="68" t="s">
        <v>43</v>
      </c>
      <c r="J3" s="68" t="s">
        <v>44</v>
      </c>
      <c r="K3" s="68" t="s">
        <v>45</v>
      </c>
      <c r="L3" s="68" t="s">
        <v>46</v>
      </c>
      <c r="M3" s="68" t="s">
        <v>47</v>
      </c>
      <c r="N3" s="69" t="s">
        <v>48</v>
      </c>
      <c r="O3" s="69" t="s">
        <v>49</v>
      </c>
    </row>
    <row r="4" spans="9:15" x14ac:dyDescent="0.35">
      <c r="I4" s="70">
        <v>1</v>
      </c>
      <c r="J4" s="70" t="s">
        <v>50</v>
      </c>
      <c r="K4" s="70" t="s">
        <v>51</v>
      </c>
      <c r="L4" s="70" t="s">
        <v>52</v>
      </c>
      <c r="M4" s="70" t="s">
        <v>53</v>
      </c>
      <c r="N4" s="71">
        <v>7650000</v>
      </c>
      <c r="O4" s="71">
        <v>1749</v>
      </c>
    </row>
    <row r="5" spans="9:15" x14ac:dyDescent="0.35">
      <c r="I5" s="70">
        <v>2</v>
      </c>
      <c r="J5" s="70" t="s">
        <v>50</v>
      </c>
      <c r="K5" s="70" t="s">
        <v>51</v>
      </c>
      <c r="L5" s="70" t="s">
        <v>54</v>
      </c>
      <c r="M5" s="70" t="s">
        <v>53</v>
      </c>
      <c r="N5" s="71">
        <v>8500000</v>
      </c>
      <c r="O5" s="71">
        <v>946</v>
      </c>
    </row>
    <row r="6" spans="9:15" x14ac:dyDescent="0.35">
      <c r="I6" s="70">
        <v>3</v>
      </c>
      <c r="J6" s="72" t="s">
        <v>50</v>
      </c>
      <c r="K6" s="72" t="s">
        <v>55</v>
      </c>
      <c r="L6" s="72" t="s">
        <v>56</v>
      </c>
      <c r="M6" s="72" t="s">
        <v>57</v>
      </c>
      <c r="N6" s="73">
        <v>8600000</v>
      </c>
      <c r="O6" s="73">
        <v>6</v>
      </c>
    </row>
    <row r="7" spans="9:15" x14ac:dyDescent="0.35">
      <c r="I7" s="70">
        <v>4</v>
      </c>
      <c r="J7" s="72" t="s">
        <v>50</v>
      </c>
      <c r="K7" s="72" t="s">
        <v>55</v>
      </c>
      <c r="L7" s="72" t="s">
        <v>58</v>
      </c>
      <c r="M7" s="72" t="s">
        <v>57</v>
      </c>
      <c r="N7" s="73">
        <v>8600000</v>
      </c>
      <c r="O7" s="73">
        <v>13</v>
      </c>
    </row>
    <row r="8" spans="9:15" x14ac:dyDescent="0.35">
      <c r="I8" s="70">
        <v>5</v>
      </c>
      <c r="J8" s="72" t="s">
        <v>50</v>
      </c>
      <c r="K8" s="72" t="s">
        <v>59</v>
      </c>
      <c r="L8" s="72" t="s">
        <v>60</v>
      </c>
      <c r="M8" s="72" t="s">
        <v>57</v>
      </c>
      <c r="N8" s="73">
        <v>8800000</v>
      </c>
      <c r="O8" s="73">
        <v>1</v>
      </c>
    </row>
    <row r="9" spans="9:15" x14ac:dyDescent="0.35">
      <c r="I9" s="70">
        <v>6</v>
      </c>
      <c r="J9" s="70" t="s">
        <v>50</v>
      </c>
      <c r="K9" s="70" t="s">
        <v>51</v>
      </c>
      <c r="L9" s="70" t="s">
        <v>61</v>
      </c>
      <c r="M9" s="70" t="s">
        <v>53</v>
      </c>
      <c r="N9" s="71">
        <v>9000000</v>
      </c>
      <c r="O9" s="71">
        <v>1</v>
      </c>
    </row>
    <row r="10" spans="9:15" x14ac:dyDescent="0.35">
      <c r="I10" s="70">
        <v>7</v>
      </c>
      <c r="J10" s="70" t="s">
        <v>50</v>
      </c>
      <c r="K10" s="70" t="s">
        <v>51</v>
      </c>
      <c r="L10" s="70" t="s">
        <v>62</v>
      </c>
      <c r="M10" s="70" t="s">
        <v>53</v>
      </c>
      <c r="N10" s="71">
        <v>9300000</v>
      </c>
      <c r="O10" s="71">
        <v>8</v>
      </c>
    </row>
    <row r="11" spans="9:15" x14ac:dyDescent="0.35">
      <c r="I11" s="70">
        <v>8</v>
      </c>
      <c r="J11" s="72" t="s">
        <v>50</v>
      </c>
      <c r="K11" s="72" t="s">
        <v>63</v>
      </c>
      <c r="L11" s="72" t="s">
        <v>64</v>
      </c>
      <c r="M11" s="72" t="s">
        <v>57</v>
      </c>
      <c r="N11" s="73">
        <v>9450000</v>
      </c>
      <c r="O11" s="73">
        <v>4</v>
      </c>
    </row>
    <row r="12" spans="9:15" x14ac:dyDescent="0.35">
      <c r="I12" s="70">
        <v>9</v>
      </c>
      <c r="J12" s="74" t="s">
        <v>50</v>
      </c>
      <c r="K12" s="74" t="s">
        <v>65</v>
      </c>
      <c r="L12" s="74" t="s">
        <v>66</v>
      </c>
      <c r="M12" s="74" t="s">
        <v>67</v>
      </c>
      <c r="N12" s="75">
        <v>9500000</v>
      </c>
      <c r="O12" s="75">
        <v>1</v>
      </c>
    </row>
    <row r="13" spans="9:15" x14ac:dyDescent="0.35">
      <c r="I13" s="70">
        <v>10</v>
      </c>
      <c r="J13" s="70" t="s">
        <v>50</v>
      </c>
      <c r="K13" s="70" t="s">
        <v>68</v>
      </c>
      <c r="L13" s="70" t="s">
        <v>69</v>
      </c>
      <c r="M13" s="70" t="s">
        <v>53</v>
      </c>
      <c r="N13" s="71">
        <v>9750000</v>
      </c>
      <c r="O13" s="71">
        <v>1</v>
      </c>
    </row>
    <row r="14" spans="9:15" x14ac:dyDescent="0.35">
      <c r="I14" s="70">
        <v>11</v>
      </c>
      <c r="J14" s="72" t="s">
        <v>50</v>
      </c>
      <c r="K14" s="72" t="s">
        <v>55</v>
      </c>
      <c r="L14" s="72" t="s">
        <v>70</v>
      </c>
      <c r="M14" s="72" t="s">
        <v>57</v>
      </c>
      <c r="N14" s="73">
        <v>9900000</v>
      </c>
      <c r="O14" s="73">
        <v>4992</v>
      </c>
    </row>
    <row r="15" spans="9:15" x14ac:dyDescent="0.35">
      <c r="I15" s="70">
        <v>12</v>
      </c>
      <c r="J15" s="72" t="s">
        <v>50</v>
      </c>
      <c r="K15" s="72" t="s">
        <v>63</v>
      </c>
      <c r="L15" s="72" t="s">
        <v>71</v>
      </c>
      <c r="M15" s="72" t="s">
        <v>57</v>
      </c>
      <c r="N15" s="73">
        <v>9950000</v>
      </c>
      <c r="O15" s="73">
        <v>655</v>
      </c>
    </row>
    <row r="16" spans="9:15" x14ac:dyDescent="0.35">
      <c r="I16" s="70">
        <v>13</v>
      </c>
      <c r="J16" s="72" t="s">
        <v>50</v>
      </c>
      <c r="K16" s="72" t="s">
        <v>59</v>
      </c>
      <c r="L16" s="72" t="s">
        <v>72</v>
      </c>
      <c r="M16" s="72" t="s">
        <v>57</v>
      </c>
      <c r="N16" s="73">
        <v>10100000</v>
      </c>
      <c r="O16" s="73">
        <v>7</v>
      </c>
    </row>
    <row r="17" spans="9:15" x14ac:dyDescent="0.35">
      <c r="I17" s="70">
        <v>14</v>
      </c>
      <c r="J17" s="70" t="s">
        <v>50</v>
      </c>
      <c r="K17" s="70" t="s">
        <v>73</v>
      </c>
      <c r="L17" s="70" t="s">
        <v>74</v>
      </c>
      <c r="M17" s="70" t="s">
        <v>53</v>
      </c>
      <c r="N17" s="71">
        <v>10100000</v>
      </c>
      <c r="O17" s="71">
        <v>1</v>
      </c>
    </row>
    <row r="18" spans="9:15" x14ac:dyDescent="0.35">
      <c r="I18" s="70">
        <v>15</v>
      </c>
      <c r="J18" s="70" t="s">
        <v>50</v>
      </c>
      <c r="K18" s="70" t="s">
        <v>68</v>
      </c>
      <c r="L18" s="70" t="s">
        <v>75</v>
      </c>
      <c r="M18" s="70" t="s">
        <v>53</v>
      </c>
      <c r="N18" s="71">
        <v>10200000</v>
      </c>
      <c r="O18" s="71">
        <v>4</v>
      </c>
    </row>
    <row r="19" spans="9:15" x14ac:dyDescent="0.35">
      <c r="I19" s="70">
        <v>16</v>
      </c>
      <c r="J19" s="72" t="s">
        <v>50</v>
      </c>
      <c r="K19" s="72" t="s">
        <v>59</v>
      </c>
      <c r="L19" s="72" t="s">
        <v>76</v>
      </c>
      <c r="M19" s="72" t="s">
        <v>57</v>
      </c>
      <c r="N19" s="73">
        <v>10500000</v>
      </c>
      <c r="O19" s="73">
        <v>7</v>
      </c>
    </row>
    <row r="20" spans="9:15" x14ac:dyDescent="0.35">
      <c r="I20" s="70">
        <v>17</v>
      </c>
      <c r="J20" s="70" t="s">
        <v>50</v>
      </c>
      <c r="K20" s="70" t="s">
        <v>68</v>
      </c>
      <c r="L20" s="70" t="s">
        <v>77</v>
      </c>
      <c r="M20" s="70" t="s">
        <v>53</v>
      </c>
      <c r="N20" s="71">
        <v>10500000</v>
      </c>
      <c r="O20" s="71">
        <v>4</v>
      </c>
    </row>
    <row r="21" spans="9:15" x14ac:dyDescent="0.35">
      <c r="I21" s="70">
        <v>18</v>
      </c>
      <c r="J21" s="70" t="s">
        <v>50</v>
      </c>
      <c r="K21" s="70" t="s">
        <v>68</v>
      </c>
      <c r="L21" s="70" t="s">
        <v>78</v>
      </c>
      <c r="M21" s="70" t="s">
        <v>53</v>
      </c>
      <c r="N21" s="71">
        <v>10700000</v>
      </c>
      <c r="O21" s="71">
        <v>2</v>
      </c>
    </row>
    <row r="22" spans="9:15" x14ac:dyDescent="0.35">
      <c r="I22" s="70">
        <v>19</v>
      </c>
      <c r="J22" s="72" t="s">
        <v>50</v>
      </c>
      <c r="K22" s="72" t="s">
        <v>59</v>
      </c>
      <c r="L22" s="72" t="s">
        <v>79</v>
      </c>
      <c r="M22" s="72" t="s">
        <v>57</v>
      </c>
      <c r="N22" s="73">
        <v>11075000</v>
      </c>
      <c r="O22" s="73">
        <v>298</v>
      </c>
    </row>
    <row r="23" spans="9:15" x14ac:dyDescent="0.35">
      <c r="I23" s="70">
        <v>20</v>
      </c>
      <c r="J23" s="72" t="s">
        <v>50</v>
      </c>
      <c r="K23" s="72" t="s">
        <v>59</v>
      </c>
      <c r="L23" s="72" t="s">
        <v>80</v>
      </c>
      <c r="M23" s="72" t="s">
        <v>57</v>
      </c>
      <c r="N23" s="73">
        <v>11150000</v>
      </c>
      <c r="O23" s="73">
        <v>1</v>
      </c>
    </row>
    <row r="24" spans="9:15" x14ac:dyDescent="0.35">
      <c r="I24" s="70">
        <v>21</v>
      </c>
      <c r="J24" s="72" t="s">
        <v>50</v>
      </c>
      <c r="K24" s="72" t="s">
        <v>63</v>
      </c>
      <c r="L24" s="72" t="s">
        <v>81</v>
      </c>
      <c r="M24" s="72" t="s">
        <v>57</v>
      </c>
      <c r="N24" s="73">
        <v>11400000</v>
      </c>
      <c r="O24" s="73">
        <v>1</v>
      </c>
    </row>
    <row r="25" spans="9:15" x14ac:dyDescent="0.35">
      <c r="I25" s="70">
        <v>22</v>
      </c>
      <c r="J25" s="70" t="s">
        <v>50</v>
      </c>
      <c r="K25" s="70" t="s">
        <v>68</v>
      </c>
      <c r="L25" s="70" t="s">
        <v>82</v>
      </c>
      <c r="M25" s="70" t="s">
        <v>53</v>
      </c>
      <c r="N25" s="71">
        <v>11600000</v>
      </c>
      <c r="O25" s="71">
        <v>14</v>
      </c>
    </row>
    <row r="26" spans="9:15" x14ac:dyDescent="0.35">
      <c r="I26" s="70">
        <v>23</v>
      </c>
      <c r="J26" s="72" t="s">
        <v>50</v>
      </c>
      <c r="K26" s="72" t="s">
        <v>59</v>
      </c>
      <c r="L26" s="72" t="s">
        <v>83</v>
      </c>
      <c r="M26" s="72" t="s">
        <v>57</v>
      </c>
      <c r="N26" s="73">
        <v>11800000</v>
      </c>
      <c r="O26" s="73">
        <v>1</v>
      </c>
    </row>
    <row r="27" spans="9:15" x14ac:dyDescent="0.35">
      <c r="I27" s="70">
        <v>24</v>
      </c>
      <c r="J27" s="72" t="s">
        <v>50</v>
      </c>
      <c r="K27" s="72" t="s">
        <v>63</v>
      </c>
      <c r="L27" s="72" t="s">
        <v>84</v>
      </c>
      <c r="M27" s="72" t="s">
        <v>57</v>
      </c>
      <c r="N27" s="73">
        <v>11800000</v>
      </c>
      <c r="O27" s="73">
        <v>1</v>
      </c>
    </row>
    <row r="28" spans="9:15" x14ac:dyDescent="0.35">
      <c r="I28" s="70">
        <v>25</v>
      </c>
      <c r="J28" s="72" t="s">
        <v>50</v>
      </c>
      <c r="K28" s="72" t="s">
        <v>59</v>
      </c>
      <c r="L28" s="72" t="s">
        <v>85</v>
      </c>
      <c r="M28" s="72" t="s">
        <v>57</v>
      </c>
      <c r="N28" s="73">
        <v>11875000</v>
      </c>
      <c r="O28" s="73">
        <v>1</v>
      </c>
    </row>
    <row r="29" spans="9:15" x14ac:dyDescent="0.35">
      <c r="I29" s="70">
        <v>26</v>
      </c>
      <c r="J29" s="74" t="s">
        <v>50</v>
      </c>
      <c r="K29" s="74" t="s">
        <v>65</v>
      </c>
      <c r="L29" s="74" t="s">
        <v>86</v>
      </c>
      <c r="M29" s="74" t="s">
        <v>67</v>
      </c>
      <c r="N29" s="75">
        <v>12000000</v>
      </c>
      <c r="O29" s="75">
        <v>2</v>
      </c>
    </row>
    <row r="30" spans="9:15" x14ac:dyDescent="0.35">
      <c r="I30" s="70">
        <v>27</v>
      </c>
      <c r="J30" s="72" t="s">
        <v>50</v>
      </c>
      <c r="K30" s="72" t="s">
        <v>63</v>
      </c>
      <c r="L30" s="72" t="s">
        <v>87</v>
      </c>
      <c r="M30" s="72" t="s">
        <v>57</v>
      </c>
      <c r="N30" s="73">
        <v>12000000</v>
      </c>
      <c r="O30" s="73">
        <v>10</v>
      </c>
    </row>
    <row r="31" spans="9:15" x14ac:dyDescent="0.35">
      <c r="I31" s="70">
        <v>28</v>
      </c>
      <c r="J31" s="70" t="s">
        <v>50</v>
      </c>
      <c r="K31" s="70" t="s">
        <v>68</v>
      </c>
      <c r="L31" s="70" t="s">
        <v>88</v>
      </c>
      <c r="M31" s="70" t="s">
        <v>53</v>
      </c>
      <c r="N31" s="71">
        <v>12200000</v>
      </c>
      <c r="O31" s="71">
        <v>1</v>
      </c>
    </row>
    <row r="32" spans="9:15" x14ac:dyDescent="0.35">
      <c r="I32" s="70">
        <v>29</v>
      </c>
      <c r="J32" s="72" t="s">
        <v>50</v>
      </c>
      <c r="K32" s="72" t="s">
        <v>59</v>
      </c>
      <c r="L32" s="72" t="s">
        <v>89</v>
      </c>
      <c r="M32" s="72" t="s">
        <v>57</v>
      </c>
      <c r="N32" s="73">
        <v>12500000</v>
      </c>
      <c r="O32" s="73">
        <v>20</v>
      </c>
    </row>
    <row r="33" spans="9:15" x14ac:dyDescent="0.35">
      <c r="I33" s="70">
        <v>30</v>
      </c>
      <c r="J33" s="70" t="s">
        <v>50</v>
      </c>
      <c r="K33" s="70" t="s">
        <v>73</v>
      </c>
      <c r="L33" s="70" t="s">
        <v>90</v>
      </c>
      <c r="M33" s="70" t="s">
        <v>53</v>
      </c>
      <c r="N33" s="71">
        <v>12500000</v>
      </c>
      <c r="O33" s="71">
        <v>1</v>
      </c>
    </row>
    <row r="34" spans="9:15" x14ac:dyDescent="0.35">
      <c r="I34" s="70">
        <v>31</v>
      </c>
      <c r="J34" s="72" t="s">
        <v>50</v>
      </c>
      <c r="K34" s="72" t="s">
        <v>63</v>
      </c>
      <c r="L34" s="72" t="s">
        <v>91</v>
      </c>
      <c r="M34" s="72" t="s">
        <v>57</v>
      </c>
      <c r="N34" s="73">
        <v>12550000</v>
      </c>
      <c r="O34" s="73">
        <v>8</v>
      </c>
    </row>
    <row r="35" spans="9:15" x14ac:dyDescent="0.35">
      <c r="I35" s="70">
        <v>32</v>
      </c>
      <c r="J35" s="74" t="s">
        <v>50</v>
      </c>
      <c r="K35" s="74" t="s">
        <v>92</v>
      </c>
      <c r="L35" s="74" t="s">
        <v>93</v>
      </c>
      <c r="M35" s="74" t="s">
        <v>67</v>
      </c>
      <c r="N35" s="75">
        <v>12600000</v>
      </c>
      <c r="O35" s="75">
        <v>23</v>
      </c>
    </row>
    <row r="36" spans="9:15" x14ac:dyDescent="0.35">
      <c r="I36" s="70">
        <v>33</v>
      </c>
      <c r="J36" s="74" t="s">
        <v>50</v>
      </c>
      <c r="K36" s="74" t="s">
        <v>65</v>
      </c>
      <c r="L36" s="74" t="s">
        <v>94</v>
      </c>
      <c r="M36" s="74" t="s">
        <v>67</v>
      </c>
      <c r="N36" s="75">
        <v>12800000</v>
      </c>
      <c r="O36" s="75">
        <v>1</v>
      </c>
    </row>
    <row r="37" spans="9:15" x14ac:dyDescent="0.35">
      <c r="I37" s="70">
        <v>34</v>
      </c>
      <c r="J37" s="70" t="s">
        <v>50</v>
      </c>
      <c r="K37" s="70" t="s">
        <v>73</v>
      </c>
      <c r="L37" s="70" t="s">
        <v>95</v>
      </c>
      <c r="M37" s="70" t="s">
        <v>53</v>
      </c>
      <c r="N37" s="71">
        <v>13000000</v>
      </c>
      <c r="O37" s="71">
        <v>1</v>
      </c>
    </row>
    <row r="38" spans="9:15" x14ac:dyDescent="0.35">
      <c r="I38" s="70">
        <v>35</v>
      </c>
      <c r="J38" s="72" t="s">
        <v>50</v>
      </c>
      <c r="K38" s="72" t="s">
        <v>63</v>
      </c>
      <c r="L38" s="72" t="s">
        <v>96</v>
      </c>
      <c r="M38" s="72" t="s">
        <v>57</v>
      </c>
      <c r="N38" s="73">
        <v>13000000</v>
      </c>
      <c r="O38" s="73">
        <v>1</v>
      </c>
    </row>
    <row r="39" spans="9:15" x14ac:dyDescent="0.35">
      <c r="I39" s="70">
        <v>36</v>
      </c>
      <c r="J39" s="72" t="s">
        <v>50</v>
      </c>
      <c r="K39" s="72" t="s">
        <v>59</v>
      </c>
      <c r="L39" s="72" t="s">
        <v>97</v>
      </c>
      <c r="M39" s="72" t="s">
        <v>57</v>
      </c>
      <c r="N39" s="73">
        <v>13075000</v>
      </c>
      <c r="O39" s="73">
        <v>2338</v>
      </c>
    </row>
    <row r="40" spans="9:15" x14ac:dyDescent="0.35">
      <c r="I40" s="70">
        <v>37</v>
      </c>
      <c r="J40" s="74" t="s">
        <v>50</v>
      </c>
      <c r="K40" s="74" t="s">
        <v>65</v>
      </c>
      <c r="L40" s="74" t="s">
        <v>98</v>
      </c>
      <c r="M40" s="74" t="s">
        <v>67</v>
      </c>
      <c r="N40" s="75">
        <v>13100000</v>
      </c>
      <c r="O40" s="75">
        <v>1</v>
      </c>
    </row>
    <row r="41" spans="9:15" x14ac:dyDescent="0.35">
      <c r="I41" s="70">
        <v>38</v>
      </c>
      <c r="J41" s="70" t="s">
        <v>50</v>
      </c>
      <c r="K41" s="70" t="s">
        <v>73</v>
      </c>
      <c r="L41" s="70" t="s">
        <v>99</v>
      </c>
      <c r="M41" s="70" t="s">
        <v>53</v>
      </c>
      <c r="N41" s="71">
        <v>13150000</v>
      </c>
      <c r="O41" s="71">
        <v>2</v>
      </c>
    </row>
    <row r="42" spans="9:15" x14ac:dyDescent="0.35">
      <c r="I42" s="70">
        <v>39</v>
      </c>
      <c r="J42" s="72" t="s">
        <v>50</v>
      </c>
      <c r="K42" s="72" t="s">
        <v>59</v>
      </c>
      <c r="L42" s="72" t="s">
        <v>100</v>
      </c>
      <c r="M42" s="72" t="s">
        <v>57</v>
      </c>
      <c r="N42" s="73">
        <v>13200000</v>
      </c>
      <c r="O42" s="73">
        <v>1091</v>
      </c>
    </row>
    <row r="43" spans="9:15" x14ac:dyDescent="0.35">
      <c r="I43" s="70">
        <v>40</v>
      </c>
      <c r="J43" s="72" t="s">
        <v>50</v>
      </c>
      <c r="K43" s="72" t="s">
        <v>55</v>
      </c>
      <c r="L43" s="72" t="s">
        <v>101</v>
      </c>
      <c r="M43" s="72" t="s">
        <v>57</v>
      </c>
      <c r="N43" s="73">
        <v>13200000</v>
      </c>
      <c r="O43" s="73">
        <v>7</v>
      </c>
    </row>
    <row r="44" spans="9:15" x14ac:dyDescent="0.35">
      <c r="I44" s="70">
        <v>41</v>
      </c>
      <c r="J44" s="72" t="s">
        <v>50</v>
      </c>
      <c r="K44" s="72" t="s">
        <v>59</v>
      </c>
      <c r="L44" s="72" t="s">
        <v>102</v>
      </c>
      <c r="M44" s="72" t="s">
        <v>57</v>
      </c>
      <c r="N44" s="73">
        <v>13275000</v>
      </c>
      <c r="O44" s="73">
        <v>5762</v>
      </c>
    </row>
    <row r="45" spans="9:15" x14ac:dyDescent="0.35">
      <c r="I45" s="70">
        <v>42</v>
      </c>
      <c r="J45" s="74" t="s">
        <v>50</v>
      </c>
      <c r="K45" s="74" t="s">
        <v>92</v>
      </c>
      <c r="L45" s="74" t="s">
        <v>103</v>
      </c>
      <c r="M45" s="74" t="s">
        <v>67</v>
      </c>
      <c r="N45" s="75">
        <v>13350000</v>
      </c>
      <c r="O45" s="75">
        <v>390</v>
      </c>
    </row>
    <row r="46" spans="9:15" x14ac:dyDescent="0.35">
      <c r="I46" s="70">
        <v>43</v>
      </c>
      <c r="J46" s="72" t="s">
        <v>50</v>
      </c>
      <c r="K46" s="72" t="s">
        <v>63</v>
      </c>
      <c r="L46" s="72" t="s">
        <v>104</v>
      </c>
      <c r="M46" s="72" t="s">
        <v>57</v>
      </c>
      <c r="N46" s="73">
        <v>13400000</v>
      </c>
      <c r="O46" s="73">
        <v>1</v>
      </c>
    </row>
    <row r="47" spans="9:15" x14ac:dyDescent="0.35">
      <c r="I47" s="70">
        <v>44</v>
      </c>
      <c r="J47" s="70" t="s">
        <v>50</v>
      </c>
      <c r="K47" s="70" t="s">
        <v>73</v>
      </c>
      <c r="L47" s="70" t="s">
        <v>105</v>
      </c>
      <c r="M47" s="70" t="s">
        <v>53</v>
      </c>
      <c r="N47" s="71">
        <v>13500000</v>
      </c>
      <c r="O47" s="71">
        <v>177</v>
      </c>
    </row>
    <row r="48" spans="9:15" x14ac:dyDescent="0.35">
      <c r="I48" s="70">
        <v>45</v>
      </c>
      <c r="J48" s="72" t="s">
        <v>50</v>
      </c>
      <c r="K48" s="72" t="s">
        <v>63</v>
      </c>
      <c r="L48" s="72" t="s">
        <v>106</v>
      </c>
      <c r="M48" s="72" t="s">
        <v>57</v>
      </c>
      <c r="N48" s="73">
        <v>13650000</v>
      </c>
      <c r="O48" s="73">
        <v>2</v>
      </c>
    </row>
    <row r="49" spans="9:15" x14ac:dyDescent="0.35">
      <c r="I49" s="70">
        <v>46</v>
      </c>
      <c r="J49" s="72" t="s">
        <v>50</v>
      </c>
      <c r="K49" s="72" t="s">
        <v>107</v>
      </c>
      <c r="L49" s="72" t="s">
        <v>108</v>
      </c>
      <c r="M49" s="72" t="s">
        <v>57</v>
      </c>
      <c r="N49" s="73">
        <v>13700000</v>
      </c>
      <c r="O49" s="73">
        <v>1245</v>
      </c>
    </row>
    <row r="50" spans="9:15" x14ac:dyDescent="0.35">
      <c r="I50" s="70">
        <v>47</v>
      </c>
      <c r="J50" s="72" t="s">
        <v>50</v>
      </c>
      <c r="K50" s="72" t="s">
        <v>107</v>
      </c>
      <c r="L50" s="72" t="s">
        <v>109</v>
      </c>
      <c r="M50" s="72" t="s">
        <v>57</v>
      </c>
      <c r="N50" s="73">
        <v>14250000</v>
      </c>
      <c r="O50" s="73">
        <v>46</v>
      </c>
    </row>
    <row r="51" spans="9:15" x14ac:dyDescent="0.35">
      <c r="I51" s="70">
        <v>48</v>
      </c>
      <c r="J51" s="72" t="s">
        <v>50</v>
      </c>
      <c r="K51" s="72" t="s">
        <v>55</v>
      </c>
      <c r="L51" s="72" t="s">
        <v>110</v>
      </c>
      <c r="M51" s="72" t="s">
        <v>57</v>
      </c>
      <c r="N51" s="73">
        <v>14300000</v>
      </c>
      <c r="O51" s="73">
        <v>8</v>
      </c>
    </row>
    <row r="52" spans="9:15" x14ac:dyDescent="0.35">
      <c r="I52" s="70">
        <v>49</v>
      </c>
      <c r="J52" s="72" t="s">
        <v>50</v>
      </c>
      <c r="K52" s="72" t="s">
        <v>63</v>
      </c>
      <c r="L52" s="72" t="s">
        <v>111</v>
      </c>
      <c r="M52" s="72" t="s">
        <v>57</v>
      </c>
      <c r="N52" s="73">
        <v>14300000</v>
      </c>
      <c r="O52" s="73">
        <v>15</v>
      </c>
    </row>
    <row r="53" spans="9:15" x14ac:dyDescent="0.35">
      <c r="I53" s="70">
        <v>50</v>
      </c>
      <c r="J53" s="72" t="s">
        <v>50</v>
      </c>
      <c r="K53" s="72" t="s">
        <v>107</v>
      </c>
      <c r="L53" s="72" t="s">
        <v>112</v>
      </c>
      <c r="M53" s="72" t="s">
        <v>57</v>
      </c>
      <c r="N53" s="73">
        <v>14600000</v>
      </c>
      <c r="O53" s="73">
        <v>1229</v>
      </c>
    </row>
    <row r="54" spans="9:15" x14ac:dyDescent="0.35">
      <c r="I54" s="70">
        <v>51</v>
      </c>
      <c r="J54" s="70" t="s">
        <v>50</v>
      </c>
      <c r="K54" s="70" t="s">
        <v>73</v>
      </c>
      <c r="L54" s="70" t="s">
        <v>113</v>
      </c>
      <c r="M54" s="70" t="s">
        <v>53</v>
      </c>
      <c r="N54" s="71">
        <v>14700000</v>
      </c>
      <c r="O54" s="71">
        <v>18</v>
      </c>
    </row>
    <row r="55" spans="9:15" x14ac:dyDescent="0.35">
      <c r="I55" s="70">
        <v>52</v>
      </c>
      <c r="J55" s="70" t="s">
        <v>50</v>
      </c>
      <c r="K55" s="70" t="s">
        <v>73</v>
      </c>
      <c r="L55" s="70" t="s">
        <v>114</v>
      </c>
      <c r="M55" s="70" t="s">
        <v>53</v>
      </c>
      <c r="N55" s="71">
        <v>14750000</v>
      </c>
      <c r="O55" s="71">
        <v>137</v>
      </c>
    </row>
    <row r="56" spans="9:15" x14ac:dyDescent="0.35">
      <c r="I56" s="70">
        <v>53</v>
      </c>
      <c r="J56" s="72" t="s">
        <v>50</v>
      </c>
      <c r="K56" s="72" t="s">
        <v>55</v>
      </c>
      <c r="L56" s="72" t="s">
        <v>115</v>
      </c>
      <c r="M56" s="72" t="s">
        <v>57</v>
      </c>
      <c r="N56" s="73">
        <v>14950000</v>
      </c>
      <c r="O56" s="73">
        <v>5321</v>
      </c>
    </row>
    <row r="57" spans="9:15" x14ac:dyDescent="0.35">
      <c r="I57" s="70">
        <v>54</v>
      </c>
      <c r="J57" s="74" t="s">
        <v>50</v>
      </c>
      <c r="K57" s="74" t="s">
        <v>65</v>
      </c>
      <c r="L57" s="74" t="s">
        <v>116</v>
      </c>
      <c r="M57" s="74" t="s">
        <v>67</v>
      </c>
      <c r="N57" s="75">
        <v>15300000</v>
      </c>
      <c r="O57" s="75">
        <v>1</v>
      </c>
    </row>
    <row r="58" spans="9:15" x14ac:dyDescent="0.35">
      <c r="I58" s="70">
        <v>55</v>
      </c>
      <c r="J58" s="72" t="s">
        <v>50</v>
      </c>
      <c r="K58" s="72" t="s">
        <v>55</v>
      </c>
      <c r="L58" s="72" t="s">
        <v>117</v>
      </c>
      <c r="M58" s="72" t="s">
        <v>57</v>
      </c>
      <c r="N58" s="73">
        <v>15300000</v>
      </c>
      <c r="O58" s="73">
        <v>3411</v>
      </c>
    </row>
    <row r="59" spans="9:15" x14ac:dyDescent="0.35">
      <c r="I59" s="70">
        <v>56</v>
      </c>
      <c r="J59" s="74" t="s">
        <v>50</v>
      </c>
      <c r="K59" s="74" t="s">
        <v>118</v>
      </c>
      <c r="L59" s="74" t="s">
        <v>119</v>
      </c>
      <c r="M59" s="74" t="s">
        <v>120</v>
      </c>
      <c r="N59" s="75">
        <v>15500000</v>
      </c>
      <c r="O59" s="75">
        <v>1</v>
      </c>
    </row>
    <row r="60" spans="9:15" x14ac:dyDescent="0.35">
      <c r="I60" s="70">
        <v>57</v>
      </c>
      <c r="J60" s="72" t="s">
        <v>50</v>
      </c>
      <c r="K60" s="72" t="s">
        <v>55</v>
      </c>
      <c r="L60" s="72" t="s">
        <v>121</v>
      </c>
      <c r="M60" s="72" t="s">
        <v>57</v>
      </c>
      <c r="N60" s="73">
        <v>16000000</v>
      </c>
      <c r="O60" s="73">
        <v>485</v>
      </c>
    </row>
    <row r="61" spans="9:15" x14ac:dyDescent="0.35">
      <c r="I61" s="70">
        <v>58</v>
      </c>
      <c r="J61" s="74" t="s">
        <v>50</v>
      </c>
      <c r="K61" s="74" t="s">
        <v>65</v>
      </c>
      <c r="L61" s="74" t="s">
        <v>122</v>
      </c>
      <c r="M61" s="74" t="s">
        <v>67</v>
      </c>
      <c r="N61" s="75">
        <v>16400000</v>
      </c>
      <c r="O61" s="75">
        <v>3</v>
      </c>
    </row>
    <row r="62" spans="9:15" x14ac:dyDescent="0.35">
      <c r="I62" s="70">
        <v>59</v>
      </c>
      <c r="J62" s="74" t="s">
        <v>50</v>
      </c>
      <c r="K62" s="74" t="s">
        <v>65</v>
      </c>
      <c r="L62" s="74" t="s">
        <v>123</v>
      </c>
      <c r="M62" s="74" t="s">
        <v>67</v>
      </c>
      <c r="N62" s="75">
        <v>17100000</v>
      </c>
      <c r="O62" s="75">
        <v>14</v>
      </c>
    </row>
    <row r="63" spans="9:15" x14ac:dyDescent="0.35">
      <c r="I63" s="70">
        <v>60</v>
      </c>
      <c r="J63" s="72" t="s">
        <v>50</v>
      </c>
      <c r="K63" s="72" t="s">
        <v>59</v>
      </c>
      <c r="L63" s="72" t="s">
        <v>124</v>
      </c>
      <c r="M63" s="72" t="s">
        <v>57</v>
      </c>
      <c r="N63" s="73">
        <v>17539500</v>
      </c>
      <c r="O63" s="73">
        <v>18863</v>
      </c>
    </row>
    <row r="64" spans="9:15" x14ac:dyDescent="0.35">
      <c r="I64" s="70">
        <v>61</v>
      </c>
      <c r="J64" s="72" t="s">
        <v>50</v>
      </c>
      <c r="K64" s="72" t="s">
        <v>59</v>
      </c>
      <c r="L64" s="72" t="s">
        <v>125</v>
      </c>
      <c r="M64" s="72" t="s">
        <v>57</v>
      </c>
      <c r="N64" s="73">
        <v>17725000</v>
      </c>
      <c r="O64" s="73">
        <v>10176</v>
      </c>
    </row>
    <row r="65" spans="9:15" x14ac:dyDescent="0.35">
      <c r="I65" s="70">
        <v>62</v>
      </c>
      <c r="J65" s="72" t="s">
        <v>50</v>
      </c>
      <c r="K65" s="72" t="s">
        <v>63</v>
      </c>
      <c r="L65" s="72" t="s">
        <v>126</v>
      </c>
      <c r="M65" s="72" t="s">
        <v>57</v>
      </c>
      <c r="N65" s="73">
        <v>17800000</v>
      </c>
      <c r="O65" s="73">
        <v>1815</v>
      </c>
    </row>
    <row r="66" spans="9:15" x14ac:dyDescent="0.35">
      <c r="I66" s="70">
        <v>63</v>
      </c>
      <c r="J66" s="72" t="s">
        <v>50</v>
      </c>
      <c r="K66" s="72" t="s">
        <v>59</v>
      </c>
      <c r="L66" s="72" t="s">
        <v>127</v>
      </c>
      <c r="M66" s="72" t="s">
        <v>57</v>
      </c>
      <c r="N66" s="73">
        <v>18040000</v>
      </c>
      <c r="O66" s="73">
        <v>6844</v>
      </c>
    </row>
    <row r="67" spans="9:15" x14ac:dyDescent="0.35">
      <c r="I67" s="70">
        <v>64</v>
      </c>
      <c r="J67" s="74" t="s">
        <v>50</v>
      </c>
      <c r="K67" s="74" t="s">
        <v>118</v>
      </c>
      <c r="L67" s="74" t="s">
        <v>128</v>
      </c>
      <c r="M67" s="74" t="s">
        <v>120</v>
      </c>
      <c r="N67" s="75">
        <v>18250000</v>
      </c>
      <c r="O67" s="75">
        <v>3</v>
      </c>
    </row>
    <row r="68" spans="9:15" x14ac:dyDescent="0.35">
      <c r="I68" s="70">
        <v>65</v>
      </c>
      <c r="J68" s="72" t="s">
        <v>50</v>
      </c>
      <c r="K68" s="72" t="s">
        <v>63</v>
      </c>
      <c r="L68" s="72" t="s">
        <v>129</v>
      </c>
      <c r="M68" s="72" t="s">
        <v>57</v>
      </c>
      <c r="N68" s="73">
        <v>18250000</v>
      </c>
      <c r="O68" s="73">
        <v>3680</v>
      </c>
    </row>
    <row r="69" spans="9:15" x14ac:dyDescent="0.35">
      <c r="I69" s="70">
        <v>66</v>
      </c>
      <c r="J69" s="72" t="s">
        <v>50</v>
      </c>
      <c r="K69" s="72" t="s">
        <v>59</v>
      </c>
      <c r="L69" s="72" t="s">
        <v>130</v>
      </c>
      <c r="M69" s="72" t="s">
        <v>57</v>
      </c>
      <c r="N69" s="73">
        <v>18316000</v>
      </c>
      <c r="O69" s="73">
        <v>1746</v>
      </c>
    </row>
    <row r="70" spans="9:15" x14ac:dyDescent="0.35">
      <c r="I70" s="70">
        <v>67</v>
      </c>
      <c r="J70" s="72" t="s">
        <v>50</v>
      </c>
      <c r="K70" s="72" t="s">
        <v>59</v>
      </c>
      <c r="L70" s="72" t="s">
        <v>131</v>
      </c>
      <c r="M70" s="72" t="s">
        <v>57</v>
      </c>
      <c r="N70" s="73">
        <v>18720000</v>
      </c>
      <c r="O70" s="73">
        <v>6</v>
      </c>
    </row>
    <row r="71" spans="9:15" x14ac:dyDescent="0.35">
      <c r="I71" s="70">
        <v>68</v>
      </c>
      <c r="J71" s="72" t="s">
        <v>50</v>
      </c>
      <c r="K71" s="72" t="s">
        <v>59</v>
      </c>
      <c r="L71" s="72" t="s">
        <v>132</v>
      </c>
      <c r="M71" s="72" t="s">
        <v>57</v>
      </c>
      <c r="N71" s="73">
        <v>18720000</v>
      </c>
      <c r="O71" s="73">
        <v>23</v>
      </c>
    </row>
    <row r="72" spans="9:15" x14ac:dyDescent="0.35">
      <c r="I72" s="70">
        <v>69</v>
      </c>
      <c r="J72" s="72" t="s">
        <v>50</v>
      </c>
      <c r="K72" s="72" t="s">
        <v>107</v>
      </c>
      <c r="L72" s="72" t="s">
        <v>133</v>
      </c>
      <c r="M72" s="72" t="s">
        <v>57</v>
      </c>
      <c r="N72" s="73">
        <v>18990000</v>
      </c>
      <c r="O72" s="73">
        <v>2</v>
      </c>
    </row>
    <row r="73" spans="9:15" x14ac:dyDescent="0.35">
      <c r="I73" s="70">
        <v>70</v>
      </c>
      <c r="J73" s="74" t="s">
        <v>50</v>
      </c>
      <c r="K73" s="74" t="s">
        <v>65</v>
      </c>
      <c r="L73" s="74" t="s">
        <v>134</v>
      </c>
      <c r="M73" s="74" t="s">
        <v>67</v>
      </c>
      <c r="N73" s="75">
        <v>19200000</v>
      </c>
      <c r="O73" s="75">
        <v>663</v>
      </c>
    </row>
    <row r="74" spans="9:15" x14ac:dyDescent="0.35">
      <c r="I74" s="70">
        <v>71</v>
      </c>
      <c r="J74" s="70" t="s">
        <v>50</v>
      </c>
      <c r="K74" s="70" t="s">
        <v>68</v>
      </c>
      <c r="L74" s="70" t="s">
        <v>135</v>
      </c>
      <c r="M74" s="70" t="s">
        <v>53</v>
      </c>
      <c r="N74" s="71">
        <v>19387000</v>
      </c>
      <c r="O74" s="71">
        <v>224</v>
      </c>
    </row>
    <row r="75" spans="9:15" x14ac:dyDescent="0.35">
      <c r="I75" s="70">
        <v>72</v>
      </c>
      <c r="J75" s="70" t="s">
        <v>50</v>
      </c>
      <c r="K75" s="70" t="s">
        <v>68</v>
      </c>
      <c r="L75" s="70" t="s">
        <v>136</v>
      </c>
      <c r="M75" s="70" t="s">
        <v>53</v>
      </c>
      <c r="N75" s="71">
        <v>20040000</v>
      </c>
      <c r="O75" s="71">
        <v>1163</v>
      </c>
    </row>
    <row r="76" spans="9:15" x14ac:dyDescent="0.35">
      <c r="I76" s="70">
        <v>73</v>
      </c>
      <c r="J76" s="72" t="s">
        <v>50</v>
      </c>
      <c r="K76" s="72" t="s">
        <v>63</v>
      </c>
      <c r="L76" s="72" t="s">
        <v>137</v>
      </c>
      <c r="M76" s="72" t="s">
        <v>57</v>
      </c>
      <c r="N76" s="73">
        <v>20050000</v>
      </c>
      <c r="O76" s="73">
        <v>1858</v>
      </c>
    </row>
    <row r="77" spans="9:15" x14ac:dyDescent="0.35">
      <c r="I77" s="70">
        <v>74</v>
      </c>
      <c r="J77" s="72" t="s">
        <v>50</v>
      </c>
      <c r="K77" s="72" t="s">
        <v>107</v>
      </c>
      <c r="L77" s="72" t="s">
        <v>138</v>
      </c>
      <c r="M77" s="72" t="s">
        <v>57</v>
      </c>
      <c r="N77" s="73">
        <v>20064000</v>
      </c>
      <c r="O77" s="73">
        <v>1</v>
      </c>
    </row>
    <row r="78" spans="9:15" x14ac:dyDescent="0.35">
      <c r="I78" s="70">
        <v>75</v>
      </c>
      <c r="J78" s="74" t="s">
        <v>50</v>
      </c>
      <c r="K78" s="74" t="s">
        <v>92</v>
      </c>
      <c r="L78" s="74" t="s">
        <v>139</v>
      </c>
      <c r="M78" s="74" t="s">
        <v>67</v>
      </c>
      <c r="N78" s="75">
        <v>21100000</v>
      </c>
      <c r="O78" s="75">
        <v>511</v>
      </c>
    </row>
    <row r="79" spans="9:15" x14ac:dyDescent="0.35">
      <c r="I79" s="70">
        <v>76</v>
      </c>
      <c r="J79" s="72" t="s">
        <v>50</v>
      </c>
      <c r="K79" s="72" t="s">
        <v>55</v>
      </c>
      <c r="L79" s="72" t="s">
        <v>140</v>
      </c>
      <c r="M79" s="72" t="s">
        <v>57</v>
      </c>
      <c r="N79" s="73">
        <v>21375000</v>
      </c>
      <c r="O79" s="73">
        <v>8180</v>
      </c>
    </row>
    <row r="80" spans="9:15" x14ac:dyDescent="0.35">
      <c r="I80" s="70">
        <v>77</v>
      </c>
      <c r="J80" s="72" t="s">
        <v>50</v>
      </c>
      <c r="K80" s="72" t="s">
        <v>63</v>
      </c>
      <c r="L80" s="72" t="s">
        <v>141</v>
      </c>
      <c r="M80" s="72" t="s">
        <v>57</v>
      </c>
      <c r="N80" s="73">
        <v>21842000</v>
      </c>
      <c r="O80" s="73">
        <v>205</v>
      </c>
    </row>
    <row r="81" spans="9:15" x14ac:dyDescent="0.35">
      <c r="I81" s="70">
        <v>78</v>
      </c>
      <c r="J81" s="72" t="s">
        <v>50</v>
      </c>
      <c r="K81" s="72" t="s">
        <v>63</v>
      </c>
      <c r="L81" s="72" t="s">
        <v>142</v>
      </c>
      <c r="M81" s="72" t="s">
        <v>57</v>
      </c>
      <c r="N81" s="73">
        <v>22072000</v>
      </c>
      <c r="O81" s="73">
        <v>573</v>
      </c>
    </row>
    <row r="82" spans="9:15" x14ac:dyDescent="0.35">
      <c r="I82" s="70">
        <v>79</v>
      </c>
      <c r="J82" s="72" t="s">
        <v>50</v>
      </c>
      <c r="K82" s="72" t="s">
        <v>63</v>
      </c>
      <c r="L82" s="72" t="s">
        <v>143</v>
      </c>
      <c r="M82" s="72" t="s">
        <v>57</v>
      </c>
      <c r="N82" s="73">
        <v>22754000</v>
      </c>
      <c r="O82" s="73">
        <v>516</v>
      </c>
    </row>
    <row r="83" spans="9:15" x14ac:dyDescent="0.35">
      <c r="I83" s="70">
        <v>80</v>
      </c>
      <c r="J83" s="72" t="s">
        <v>50</v>
      </c>
      <c r="K83" s="72" t="s">
        <v>63</v>
      </c>
      <c r="L83" s="72" t="s">
        <v>144</v>
      </c>
      <c r="M83" s="72" t="s">
        <v>57</v>
      </c>
      <c r="N83" s="73">
        <v>22823000</v>
      </c>
      <c r="O83" s="73">
        <v>3209</v>
      </c>
    </row>
    <row r="84" spans="9:15" x14ac:dyDescent="0.35">
      <c r="I84" s="70">
        <v>81</v>
      </c>
      <c r="J84" s="74" t="s">
        <v>50</v>
      </c>
      <c r="K84" s="74" t="s">
        <v>118</v>
      </c>
      <c r="L84" s="74" t="s">
        <v>145</v>
      </c>
      <c r="M84" s="74" t="s">
        <v>120</v>
      </c>
      <c r="N84" s="75">
        <v>23100000</v>
      </c>
      <c r="O84" s="75">
        <v>13</v>
      </c>
    </row>
    <row r="85" spans="9:15" x14ac:dyDescent="0.35">
      <c r="I85" s="70">
        <v>82</v>
      </c>
      <c r="J85" s="72" t="s">
        <v>50</v>
      </c>
      <c r="K85" s="72" t="s">
        <v>63</v>
      </c>
      <c r="L85" s="72" t="s">
        <v>146</v>
      </c>
      <c r="M85" s="72" t="s">
        <v>57</v>
      </c>
      <c r="N85" s="73">
        <v>23141000</v>
      </c>
      <c r="O85" s="73">
        <v>614</v>
      </c>
    </row>
    <row r="86" spans="9:15" x14ac:dyDescent="0.35">
      <c r="I86" s="70">
        <v>83</v>
      </c>
      <c r="J86" s="74" t="s">
        <v>50</v>
      </c>
      <c r="K86" s="74" t="s">
        <v>118</v>
      </c>
      <c r="L86" s="74" t="s">
        <v>147</v>
      </c>
      <c r="M86" s="74" t="s">
        <v>120</v>
      </c>
      <c r="N86" s="75">
        <v>23300000</v>
      </c>
      <c r="O86" s="75">
        <v>44</v>
      </c>
    </row>
    <row r="87" spans="9:15" x14ac:dyDescent="0.35">
      <c r="I87" s="70">
        <v>84</v>
      </c>
      <c r="J87" s="72" t="s">
        <v>50</v>
      </c>
      <c r="K87" s="72" t="s">
        <v>148</v>
      </c>
      <c r="L87" s="72" t="s">
        <v>149</v>
      </c>
      <c r="M87" s="72" t="s">
        <v>150</v>
      </c>
      <c r="N87" s="73">
        <v>23750000</v>
      </c>
      <c r="O87" s="73">
        <v>9</v>
      </c>
    </row>
    <row r="88" spans="9:15" x14ac:dyDescent="0.35">
      <c r="I88" s="70">
        <v>85</v>
      </c>
      <c r="J88" s="74" t="s">
        <v>50</v>
      </c>
      <c r="K88" s="74" t="s">
        <v>118</v>
      </c>
      <c r="L88" s="74" t="s">
        <v>151</v>
      </c>
      <c r="M88" s="74" t="s">
        <v>120</v>
      </c>
      <c r="N88" s="75">
        <v>23800000</v>
      </c>
      <c r="O88" s="75">
        <v>9</v>
      </c>
    </row>
    <row r="89" spans="9:15" x14ac:dyDescent="0.35">
      <c r="I89" s="70">
        <v>86</v>
      </c>
      <c r="J89" s="70" t="s">
        <v>50</v>
      </c>
      <c r="K89" s="70" t="s">
        <v>68</v>
      </c>
      <c r="L89" s="70" t="s">
        <v>152</v>
      </c>
      <c r="M89" s="70" t="s">
        <v>53</v>
      </c>
      <c r="N89" s="71">
        <v>24185000</v>
      </c>
      <c r="O89" s="71">
        <v>136</v>
      </c>
    </row>
    <row r="90" spans="9:15" x14ac:dyDescent="0.35">
      <c r="I90" s="70">
        <v>87</v>
      </c>
      <c r="J90" s="72" t="s">
        <v>50</v>
      </c>
      <c r="K90" s="72" t="s">
        <v>148</v>
      </c>
      <c r="L90" s="72" t="s">
        <v>153</v>
      </c>
      <c r="M90" s="72" t="s">
        <v>150</v>
      </c>
      <c r="N90" s="73">
        <v>24200000</v>
      </c>
      <c r="O90" s="73">
        <v>4</v>
      </c>
    </row>
    <row r="91" spans="9:15" x14ac:dyDescent="0.35">
      <c r="I91" s="70">
        <v>88</v>
      </c>
      <c r="J91" s="70" t="s">
        <v>50</v>
      </c>
      <c r="K91" s="70" t="s">
        <v>73</v>
      </c>
      <c r="L91" s="70" t="s">
        <v>154</v>
      </c>
      <c r="M91" s="70" t="s">
        <v>53</v>
      </c>
      <c r="N91" s="71">
        <v>24537000</v>
      </c>
      <c r="O91" s="71">
        <v>5</v>
      </c>
    </row>
    <row r="92" spans="9:15" x14ac:dyDescent="0.35">
      <c r="I92" s="70">
        <v>89</v>
      </c>
      <c r="J92" s="70" t="s">
        <v>50</v>
      </c>
      <c r="K92" s="70" t="s">
        <v>73</v>
      </c>
      <c r="L92" s="70" t="s">
        <v>155</v>
      </c>
      <c r="M92" s="70" t="s">
        <v>53</v>
      </c>
      <c r="N92" s="71">
        <v>24560000</v>
      </c>
      <c r="O92" s="71">
        <v>278</v>
      </c>
    </row>
    <row r="93" spans="9:15" x14ac:dyDescent="0.35">
      <c r="I93" s="70">
        <v>90</v>
      </c>
      <c r="J93" s="76" t="s">
        <v>50</v>
      </c>
      <c r="K93" s="76" t="s">
        <v>156</v>
      </c>
      <c r="L93" s="76" t="s">
        <v>157</v>
      </c>
      <c r="M93" s="76" t="s">
        <v>158</v>
      </c>
      <c r="N93" s="77">
        <v>25000000</v>
      </c>
      <c r="O93" s="77">
        <v>182</v>
      </c>
    </row>
    <row r="94" spans="9:15" x14ac:dyDescent="0.35">
      <c r="I94" s="70">
        <v>91</v>
      </c>
      <c r="J94" s="70" t="s">
        <v>50</v>
      </c>
      <c r="K94" s="70" t="s">
        <v>68</v>
      </c>
      <c r="L94" s="70" t="s">
        <v>159</v>
      </c>
      <c r="M94" s="70" t="s">
        <v>53</v>
      </c>
      <c r="N94" s="71">
        <v>25181000</v>
      </c>
      <c r="O94" s="71">
        <v>9</v>
      </c>
    </row>
    <row r="95" spans="9:15" x14ac:dyDescent="0.35">
      <c r="I95" s="70">
        <v>92</v>
      </c>
      <c r="J95" s="72" t="s">
        <v>50</v>
      </c>
      <c r="K95" s="72" t="s">
        <v>63</v>
      </c>
      <c r="L95" s="72" t="s">
        <v>160</v>
      </c>
      <c r="M95" s="72" t="s">
        <v>57</v>
      </c>
      <c r="N95" s="73">
        <v>25398500</v>
      </c>
      <c r="O95" s="73">
        <v>135</v>
      </c>
    </row>
    <row r="96" spans="9:15" x14ac:dyDescent="0.35">
      <c r="I96" s="70">
        <v>93</v>
      </c>
      <c r="J96" s="70" t="s">
        <v>50</v>
      </c>
      <c r="K96" s="70" t="s">
        <v>68</v>
      </c>
      <c r="L96" s="70" t="s">
        <v>161</v>
      </c>
      <c r="M96" s="70" t="s">
        <v>53</v>
      </c>
      <c r="N96" s="71">
        <v>25431000</v>
      </c>
      <c r="O96" s="71">
        <v>135</v>
      </c>
    </row>
    <row r="97" spans="9:15" x14ac:dyDescent="0.35">
      <c r="I97" s="70">
        <v>94</v>
      </c>
      <c r="J97" s="70" t="s">
        <v>50</v>
      </c>
      <c r="K97" s="70" t="s">
        <v>68</v>
      </c>
      <c r="L97" s="70" t="s">
        <v>162</v>
      </c>
      <c r="M97" s="70" t="s">
        <v>53</v>
      </c>
      <c r="N97" s="71">
        <v>25523000</v>
      </c>
      <c r="O97" s="71">
        <v>13</v>
      </c>
    </row>
    <row r="98" spans="9:15" x14ac:dyDescent="0.35">
      <c r="I98" s="70">
        <v>95</v>
      </c>
      <c r="J98" s="72" t="s">
        <v>50</v>
      </c>
      <c r="K98" s="72" t="s">
        <v>148</v>
      </c>
      <c r="L98" s="72" t="s">
        <v>163</v>
      </c>
      <c r="M98" s="72" t="s">
        <v>150</v>
      </c>
      <c r="N98" s="73">
        <v>30525000</v>
      </c>
      <c r="O98" s="73">
        <v>4</v>
      </c>
    </row>
    <row r="99" spans="9:15" x14ac:dyDescent="0.35">
      <c r="I99" s="70">
        <v>96</v>
      </c>
      <c r="J99" s="72" t="s">
        <v>50</v>
      </c>
      <c r="K99" s="72" t="s">
        <v>164</v>
      </c>
      <c r="L99" s="72" t="s">
        <v>165</v>
      </c>
      <c r="M99" s="72" t="s">
        <v>150</v>
      </c>
      <c r="N99" s="73">
        <v>30550000</v>
      </c>
      <c r="O99" s="73">
        <v>109</v>
      </c>
    </row>
    <row r="100" spans="9:15" x14ac:dyDescent="0.35">
      <c r="I100" s="70">
        <v>97</v>
      </c>
      <c r="J100" s="72" t="s">
        <v>50</v>
      </c>
      <c r="K100" s="72" t="s">
        <v>148</v>
      </c>
      <c r="L100" s="72" t="s">
        <v>166</v>
      </c>
      <c r="M100" s="72" t="s">
        <v>150</v>
      </c>
      <c r="N100" s="73">
        <v>31007000</v>
      </c>
      <c r="O100" s="73">
        <v>2</v>
      </c>
    </row>
    <row r="101" spans="9:15" x14ac:dyDescent="0.35">
      <c r="I101" s="70">
        <v>98</v>
      </c>
      <c r="J101" s="72" t="s">
        <v>50</v>
      </c>
      <c r="K101" s="72" t="s">
        <v>148</v>
      </c>
      <c r="L101" s="72" t="s">
        <v>167</v>
      </c>
      <c r="M101" s="72" t="s">
        <v>150</v>
      </c>
      <c r="N101" s="73">
        <v>31040000</v>
      </c>
      <c r="O101" s="73">
        <v>4457</v>
      </c>
    </row>
    <row r="102" spans="9:15" x14ac:dyDescent="0.35">
      <c r="I102" s="70">
        <v>99</v>
      </c>
      <c r="J102" s="74" t="s">
        <v>50</v>
      </c>
      <c r="K102" s="74" t="s">
        <v>65</v>
      </c>
      <c r="L102" s="74" t="s">
        <v>168</v>
      </c>
      <c r="M102" s="74" t="s">
        <v>67</v>
      </c>
      <c r="N102" s="75">
        <v>31375000</v>
      </c>
      <c r="O102" s="75">
        <v>5</v>
      </c>
    </row>
    <row r="103" spans="9:15" x14ac:dyDescent="0.35">
      <c r="I103" s="70">
        <v>100</v>
      </c>
      <c r="J103" s="72" t="s">
        <v>50</v>
      </c>
      <c r="K103" s="72" t="s">
        <v>148</v>
      </c>
      <c r="L103" s="72" t="s">
        <v>169</v>
      </c>
      <c r="M103" s="72" t="s">
        <v>150</v>
      </c>
      <c r="N103" s="73">
        <v>31443000</v>
      </c>
      <c r="O103" s="73">
        <v>493</v>
      </c>
    </row>
    <row r="104" spans="9:15" x14ac:dyDescent="0.35">
      <c r="I104" s="70">
        <v>101</v>
      </c>
      <c r="J104" s="72" t="s">
        <v>50</v>
      </c>
      <c r="K104" s="72" t="s">
        <v>148</v>
      </c>
      <c r="L104" s="72" t="s">
        <v>170</v>
      </c>
      <c r="M104" s="72" t="s">
        <v>150</v>
      </c>
      <c r="N104" s="73">
        <v>32950000</v>
      </c>
      <c r="O104" s="73">
        <v>3</v>
      </c>
    </row>
    <row r="105" spans="9:15" x14ac:dyDescent="0.35">
      <c r="I105" s="70">
        <v>102</v>
      </c>
      <c r="J105" s="76" t="s">
        <v>50</v>
      </c>
      <c r="K105" s="76" t="s">
        <v>156</v>
      </c>
      <c r="L105" s="76" t="s">
        <v>171</v>
      </c>
      <c r="M105" s="76" t="s">
        <v>158</v>
      </c>
      <c r="N105" s="77">
        <v>34325000</v>
      </c>
      <c r="O105" s="77">
        <v>5</v>
      </c>
    </row>
    <row r="106" spans="9:15" x14ac:dyDescent="0.35">
      <c r="I106" s="70">
        <v>103</v>
      </c>
      <c r="J106" s="72" t="s">
        <v>50</v>
      </c>
      <c r="K106" s="72" t="s">
        <v>164</v>
      </c>
      <c r="L106" s="72" t="s">
        <v>172</v>
      </c>
      <c r="M106" s="72" t="s">
        <v>150</v>
      </c>
      <c r="N106" s="73">
        <v>34700000</v>
      </c>
      <c r="O106" s="73">
        <v>576</v>
      </c>
    </row>
    <row r="107" spans="9:15" x14ac:dyDescent="0.35">
      <c r="I107" s="70">
        <v>104</v>
      </c>
      <c r="J107" s="72" t="s">
        <v>50</v>
      </c>
      <c r="K107" s="72" t="s">
        <v>164</v>
      </c>
      <c r="L107" s="72" t="s">
        <v>173</v>
      </c>
      <c r="M107" s="72" t="s">
        <v>150</v>
      </c>
      <c r="N107" s="73">
        <v>34890000</v>
      </c>
      <c r="O107" s="73">
        <v>60</v>
      </c>
    </row>
    <row r="108" spans="9:15" x14ac:dyDescent="0.35">
      <c r="I108" s="70">
        <v>105</v>
      </c>
      <c r="J108" s="72" t="s">
        <v>50</v>
      </c>
      <c r="K108" s="72" t="s">
        <v>148</v>
      </c>
      <c r="L108" s="72" t="s">
        <v>174</v>
      </c>
      <c r="M108" s="72" t="s">
        <v>150</v>
      </c>
      <c r="N108" s="73">
        <v>34975000</v>
      </c>
      <c r="O108" s="73">
        <v>62</v>
      </c>
    </row>
    <row r="109" spans="9:15" x14ac:dyDescent="0.35">
      <c r="I109" s="70">
        <v>106</v>
      </c>
      <c r="J109" s="76" t="s">
        <v>50</v>
      </c>
      <c r="K109" s="76" t="s">
        <v>156</v>
      </c>
      <c r="L109" s="76" t="s">
        <v>175</v>
      </c>
      <c r="M109" s="76" t="s">
        <v>158</v>
      </c>
      <c r="N109" s="77">
        <v>35010000</v>
      </c>
      <c r="O109" s="77">
        <v>1943</v>
      </c>
    </row>
    <row r="110" spans="9:15" x14ac:dyDescent="0.35">
      <c r="I110" s="70">
        <v>107</v>
      </c>
      <c r="J110" s="76" t="s">
        <v>50</v>
      </c>
      <c r="K110" s="76" t="s">
        <v>156</v>
      </c>
      <c r="L110" s="76" t="s">
        <v>176</v>
      </c>
      <c r="M110" s="76" t="s">
        <v>158</v>
      </c>
      <c r="N110" s="77">
        <v>35323000</v>
      </c>
      <c r="O110" s="77">
        <v>2</v>
      </c>
    </row>
    <row r="111" spans="9:15" x14ac:dyDescent="0.35">
      <c r="I111" s="70">
        <v>108</v>
      </c>
      <c r="J111" s="76" t="s">
        <v>50</v>
      </c>
      <c r="K111" s="76" t="s">
        <v>156</v>
      </c>
      <c r="L111" s="76" t="s">
        <v>177</v>
      </c>
      <c r="M111" s="76" t="s">
        <v>158</v>
      </c>
      <c r="N111" s="77">
        <v>35823000</v>
      </c>
      <c r="O111" s="77">
        <v>27</v>
      </c>
    </row>
    <row r="112" spans="9:15" x14ac:dyDescent="0.35">
      <c r="I112" s="70">
        <v>109</v>
      </c>
      <c r="J112" s="74" t="s">
        <v>50</v>
      </c>
      <c r="K112" s="74" t="s">
        <v>118</v>
      </c>
      <c r="L112" s="74" t="s">
        <v>178</v>
      </c>
      <c r="M112" s="74" t="s">
        <v>120</v>
      </c>
      <c r="N112" s="75">
        <v>35875000</v>
      </c>
      <c r="O112" s="75">
        <v>312</v>
      </c>
    </row>
    <row r="113" spans="9:15" x14ac:dyDescent="0.35">
      <c r="I113" s="70">
        <v>110</v>
      </c>
      <c r="J113" s="72" t="s">
        <v>50</v>
      </c>
      <c r="K113" s="72" t="s">
        <v>148</v>
      </c>
      <c r="L113" s="72" t="s">
        <v>179</v>
      </c>
      <c r="M113" s="72" t="s">
        <v>150</v>
      </c>
      <c r="N113" s="73">
        <v>35917000</v>
      </c>
      <c r="O113" s="73">
        <v>1049</v>
      </c>
    </row>
    <row r="114" spans="9:15" x14ac:dyDescent="0.35">
      <c r="I114" s="70">
        <v>111</v>
      </c>
      <c r="J114" s="74" t="s">
        <v>50</v>
      </c>
      <c r="K114" s="74" t="s">
        <v>118</v>
      </c>
      <c r="L114" s="74" t="s">
        <v>180</v>
      </c>
      <c r="M114" s="74" t="s">
        <v>120</v>
      </c>
      <c r="N114" s="75">
        <v>37080000</v>
      </c>
      <c r="O114" s="75">
        <v>35</v>
      </c>
    </row>
    <row r="115" spans="9:15" x14ac:dyDescent="0.35">
      <c r="I115" s="70">
        <v>112</v>
      </c>
      <c r="J115" s="74" t="s">
        <v>50</v>
      </c>
      <c r="K115" s="74" t="s">
        <v>118</v>
      </c>
      <c r="L115" s="74" t="s">
        <v>181</v>
      </c>
      <c r="M115" s="74" t="s">
        <v>120</v>
      </c>
      <c r="N115" s="75">
        <v>37550000</v>
      </c>
      <c r="O115" s="75">
        <v>8</v>
      </c>
    </row>
    <row r="116" spans="9:15" x14ac:dyDescent="0.35">
      <c r="I116" s="70">
        <v>113</v>
      </c>
      <c r="J116" s="74" t="s">
        <v>50</v>
      </c>
      <c r="K116" s="74" t="s">
        <v>118</v>
      </c>
      <c r="L116" s="74" t="s">
        <v>182</v>
      </c>
      <c r="M116" s="74" t="s">
        <v>120</v>
      </c>
      <c r="N116" s="75">
        <v>39850000</v>
      </c>
      <c r="O116" s="75">
        <v>52</v>
      </c>
    </row>
    <row r="117" spans="9:15" x14ac:dyDescent="0.35">
      <c r="I117" s="70">
        <v>114</v>
      </c>
      <c r="J117" s="74" t="s">
        <v>50</v>
      </c>
      <c r="K117" s="74" t="s">
        <v>118</v>
      </c>
      <c r="L117" s="74" t="s">
        <v>183</v>
      </c>
      <c r="M117" s="74" t="s">
        <v>120</v>
      </c>
      <c r="N117" s="75">
        <v>40840000</v>
      </c>
      <c r="O117" s="75">
        <v>8</v>
      </c>
    </row>
    <row r="118" spans="9:15" x14ac:dyDescent="0.35">
      <c r="I118" s="70">
        <v>115</v>
      </c>
      <c r="J118" s="74" t="s">
        <v>50</v>
      </c>
      <c r="K118" s="74" t="s">
        <v>118</v>
      </c>
      <c r="L118" s="74" t="s">
        <v>184</v>
      </c>
      <c r="M118" s="74" t="s">
        <v>120</v>
      </c>
      <c r="N118" s="75">
        <v>40931000</v>
      </c>
      <c r="O118" s="75">
        <v>1</v>
      </c>
    </row>
    <row r="119" spans="9:15" x14ac:dyDescent="0.35">
      <c r="I119" s="70">
        <v>116</v>
      </c>
      <c r="J119" s="74" t="s">
        <v>50</v>
      </c>
      <c r="K119" s="74" t="s">
        <v>118</v>
      </c>
      <c r="L119" s="74" t="s">
        <v>185</v>
      </c>
      <c r="M119" s="74" t="s">
        <v>120</v>
      </c>
      <c r="N119" s="75">
        <v>41420000</v>
      </c>
      <c r="O119" s="75">
        <v>1</v>
      </c>
    </row>
    <row r="120" spans="9:15" x14ac:dyDescent="0.35">
      <c r="I120" s="70">
        <v>117</v>
      </c>
      <c r="J120" s="74" t="s">
        <v>50</v>
      </c>
      <c r="K120" s="74" t="s">
        <v>118</v>
      </c>
      <c r="L120" s="74" t="s">
        <v>186</v>
      </c>
      <c r="M120" s="74" t="s">
        <v>120</v>
      </c>
      <c r="N120" s="75">
        <v>42100000</v>
      </c>
      <c r="O120" s="75">
        <v>2</v>
      </c>
    </row>
    <row r="121" spans="9:15" x14ac:dyDescent="0.35">
      <c r="I121" s="70">
        <v>118</v>
      </c>
      <c r="J121" s="72" t="s">
        <v>50</v>
      </c>
      <c r="K121" s="72" t="s">
        <v>148</v>
      </c>
      <c r="L121" s="72" t="s">
        <v>187</v>
      </c>
      <c r="M121" s="72" t="s">
        <v>150</v>
      </c>
      <c r="N121" s="73">
        <v>42325000</v>
      </c>
      <c r="O121" s="73">
        <v>2</v>
      </c>
    </row>
    <row r="122" spans="9:15" x14ac:dyDescent="0.35">
      <c r="I122" s="70">
        <v>119</v>
      </c>
      <c r="J122" s="74" t="s">
        <v>50</v>
      </c>
      <c r="K122" s="74" t="s">
        <v>118</v>
      </c>
      <c r="L122" s="74" t="s">
        <v>188</v>
      </c>
      <c r="M122" s="74" t="s">
        <v>120</v>
      </c>
      <c r="N122" s="75">
        <v>59990000</v>
      </c>
      <c r="O122" s="75">
        <v>20</v>
      </c>
    </row>
    <row r="123" spans="9:15" x14ac:dyDescent="0.35">
      <c r="I123" s="70">
        <v>120</v>
      </c>
      <c r="J123" s="74" t="s">
        <v>50</v>
      </c>
      <c r="K123" s="74" t="s">
        <v>118</v>
      </c>
      <c r="L123" s="74" t="s">
        <v>189</v>
      </c>
      <c r="M123" s="74" t="s">
        <v>120</v>
      </c>
      <c r="N123" s="75">
        <v>63240000</v>
      </c>
      <c r="O123" s="75">
        <v>1</v>
      </c>
    </row>
    <row r="124" spans="9:15" x14ac:dyDescent="0.35">
      <c r="I124" s="70">
        <v>121</v>
      </c>
      <c r="J124" s="74" t="s">
        <v>50</v>
      </c>
      <c r="K124" s="74" t="s">
        <v>118</v>
      </c>
      <c r="L124" s="74" t="s">
        <v>190</v>
      </c>
      <c r="M124" s="74" t="s">
        <v>120</v>
      </c>
      <c r="N124" s="75">
        <v>67183000</v>
      </c>
      <c r="O124" s="75">
        <v>9</v>
      </c>
    </row>
    <row r="125" spans="9:15" x14ac:dyDescent="0.35">
      <c r="I125" s="70">
        <v>122</v>
      </c>
      <c r="J125" s="74" t="s">
        <v>50</v>
      </c>
      <c r="K125" s="74" t="s">
        <v>118</v>
      </c>
      <c r="L125" s="74" t="s">
        <v>191</v>
      </c>
      <c r="M125" s="74" t="s">
        <v>120</v>
      </c>
      <c r="N125" s="75">
        <v>72962000</v>
      </c>
      <c r="O125" s="75">
        <v>2</v>
      </c>
    </row>
    <row r="126" spans="9:15" x14ac:dyDescent="0.35">
      <c r="I126" s="70">
        <v>123</v>
      </c>
      <c r="J126" s="74" t="s">
        <v>50</v>
      </c>
      <c r="K126" s="74" t="s">
        <v>118</v>
      </c>
      <c r="L126" s="74" t="s">
        <v>192</v>
      </c>
      <c r="M126" s="74" t="s">
        <v>120</v>
      </c>
      <c r="N126" s="75">
        <v>73080000</v>
      </c>
      <c r="O126" s="75">
        <v>11</v>
      </c>
    </row>
    <row r="127" spans="9:15" x14ac:dyDescent="0.35">
      <c r="I127" s="70">
        <v>124</v>
      </c>
      <c r="J127" s="74" t="s">
        <v>50</v>
      </c>
      <c r="K127" s="74" t="s">
        <v>118</v>
      </c>
      <c r="L127" s="74" t="s">
        <v>193</v>
      </c>
      <c r="M127" s="74" t="s">
        <v>120</v>
      </c>
      <c r="N127" s="75">
        <v>76920000</v>
      </c>
      <c r="O127" s="75">
        <v>4</v>
      </c>
    </row>
    <row r="128" spans="9:15" x14ac:dyDescent="0.35">
      <c r="I128" s="70">
        <v>125</v>
      </c>
      <c r="J128" s="72" t="s">
        <v>50</v>
      </c>
      <c r="K128" s="72" t="s">
        <v>194</v>
      </c>
      <c r="L128" s="72" t="s">
        <v>195</v>
      </c>
      <c r="M128" s="72" t="s">
        <v>150</v>
      </c>
      <c r="N128" s="73">
        <v>84807000</v>
      </c>
      <c r="O128" s="73">
        <v>1</v>
      </c>
    </row>
    <row r="129" spans="9:15" x14ac:dyDescent="0.35">
      <c r="I129" s="70">
        <v>126</v>
      </c>
      <c r="J129" s="72" t="s">
        <v>50</v>
      </c>
      <c r="K129" s="72" t="s">
        <v>194</v>
      </c>
      <c r="L129" s="72" t="s">
        <v>194</v>
      </c>
      <c r="M129" s="72" t="s">
        <v>150</v>
      </c>
      <c r="N129" s="73">
        <v>85000000</v>
      </c>
      <c r="O129" s="73">
        <v>2</v>
      </c>
    </row>
    <row r="130" spans="9:15" x14ac:dyDescent="0.35">
      <c r="I130" s="70">
        <v>127</v>
      </c>
      <c r="J130" s="76" t="s">
        <v>50</v>
      </c>
      <c r="K130" s="76" t="s">
        <v>156</v>
      </c>
      <c r="L130" s="76" t="s">
        <v>196</v>
      </c>
      <c r="M130" s="76" t="s">
        <v>158</v>
      </c>
      <c r="N130" s="77">
        <v>85969000</v>
      </c>
      <c r="O130" s="77">
        <v>1</v>
      </c>
    </row>
    <row r="131" spans="9:15" x14ac:dyDescent="0.35">
      <c r="I131" s="70">
        <v>128</v>
      </c>
      <c r="J131" s="76" t="s">
        <v>50</v>
      </c>
      <c r="K131" s="76" t="s">
        <v>156</v>
      </c>
      <c r="L131" s="76" t="s">
        <v>197</v>
      </c>
      <c r="M131" s="76" t="s">
        <v>158</v>
      </c>
      <c r="N131" s="77">
        <v>88610000</v>
      </c>
      <c r="O131" s="77">
        <v>2</v>
      </c>
    </row>
  </sheetData>
  <mergeCells count="1">
    <mergeCell ref="I2:O2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0957F-2D7C-4C13-A4CA-A9840ADA0A31}">
  <sheetPr>
    <tabColor rgb="FF0070C0"/>
  </sheetPr>
  <dimension ref="B2:H15"/>
  <sheetViews>
    <sheetView workbookViewId="0">
      <selection activeCell="A16" sqref="A16:H25"/>
    </sheetView>
  </sheetViews>
  <sheetFormatPr defaultRowHeight="14.5" x14ac:dyDescent="0.35"/>
  <cols>
    <col min="3" max="3" width="7.1796875" bestFit="1" customWidth="1"/>
    <col min="4" max="4" width="12.1796875" bestFit="1" customWidth="1"/>
    <col min="5" max="5" width="10.6328125" bestFit="1" customWidth="1"/>
    <col min="7" max="7" width="10.453125" customWidth="1"/>
  </cols>
  <sheetData>
    <row r="2" spans="2:8" x14ac:dyDescent="0.35">
      <c r="B2" s="98" t="s">
        <v>198</v>
      </c>
      <c r="C2" s="99"/>
      <c r="D2" s="99"/>
      <c r="E2" s="99"/>
      <c r="F2" s="99"/>
      <c r="G2" s="99"/>
      <c r="H2" s="99"/>
    </row>
    <row r="3" spans="2:8" x14ac:dyDescent="0.35">
      <c r="B3" s="100" t="s">
        <v>199</v>
      </c>
      <c r="C3" s="101"/>
      <c r="D3" s="101"/>
      <c r="E3" s="101"/>
      <c r="F3" s="101"/>
      <c r="G3" s="101"/>
      <c r="H3" s="101"/>
    </row>
    <row r="10" spans="2:8" x14ac:dyDescent="0.35">
      <c r="B10" s="101" t="s">
        <v>200</v>
      </c>
      <c r="C10" s="101"/>
      <c r="D10" s="101"/>
      <c r="E10" s="101"/>
      <c r="F10" s="101"/>
      <c r="G10" s="101"/>
      <c r="H10" s="101"/>
    </row>
    <row r="15" spans="2:8" x14ac:dyDescent="0.35">
      <c r="B15" s="78" t="s">
        <v>201</v>
      </c>
      <c r="C15" s="78"/>
      <c r="D15" s="78"/>
      <c r="E15" s="78"/>
      <c r="F15" s="78"/>
      <c r="G15" s="78"/>
      <c r="H15" s="78"/>
    </row>
  </sheetData>
  <mergeCells count="3">
    <mergeCell ref="B2:H2"/>
    <mergeCell ref="B3:H3"/>
    <mergeCell ref="B10:H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4D7E2-027A-48CD-859E-74E2962A4801}">
  <sheetPr>
    <tabColor rgb="FF0070C0"/>
  </sheetPr>
  <dimension ref="I1:O131"/>
  <sheetViews>
    <sheetView workbookViewId="0">
      <selection activeCell="J16" sqref="J16"/>
    </sheetView>
  </sheetViews>
  <sheetFormatPr defaultRowHeight="14.5" x14ac:dyDescent="0.35"/>
  <cols>
    <col min="8" max="8" width="3.54296875" customWidth="1"/>
    <col min="9" max="9" width="8" bestFit="1" customWidth="1"/>
    <col min="10" max="10" width="10.1796875" bestFit="1" customWidth="1"/>
    <col min="11" max="12" width="16.7265625" bestFit="1" customWidth="1"/>
    <col min="13" max="13" width="12.36328125" bestFit="1" customWidth="1"/>
    <col min="14" max="14" width="11.36328125" bestFit="1" customWidth="1"/>
    <col min="15" max="15" width="15" bestFit="1" customWidth="1"/>
    <col min="16" max="16" width="5" customWidth="1"/>
    <col min="17" max="17" width="4.81640625" customWidth="1"/>
  </cols>
  <sheetData>
    <row r="1" spans="9:15" ht="23.5" x14ac:dyDescent="0.35">
      <c r="I1" s="102" t="s">
        <v>42</v>
      </c>
      <c r="J1" s="102"/>
      <c r="K1" s="102"/>
      <c r="L1" s="102"/>
      <c r="M1" s="102"/>
      <c r="N1" s="102"/>
      <c r="O1" s="102"/>
    </row>
    <row r="3" spans="9:15" x14ac:dyDescent="0.35">
      <c r="I3" s="1" t="s">
        <v>202</v>
      </c>
      <c r="J3" s="1" t="s">
        <v>44</v>
      </c>
      <c r="K3" s="1" t="s">
        <v>45</v>
      </c>
      <c r="L3" s="1" t="s">
        <v>46</v>
      </c>
      <c r="M3" s="1" t="s">
        <v>47</v>
      </c>
      <c r="N3" s="5" t="s">
        <v>48</v>
      </c>
      <c r="O3" s="5" t="s">
        <v>49</v>
      </c>
    </row>
    <row r="4" spans="9:15" x14ac:dyDescent="0.35">
      <c r="I4" s="6">
        <v>1</v>
      </c>
      <c r="J4" s="6" t="s">
        <v>50</v>
      </c>
      <c r="K4" s="6" t="s">
        <v>51</v>
      </c>
      <c r="L4" s="6" t="s">
        <v>52</v>
      </c>
      <c r="M4" s="6" t="s">
        <v>53</v>
      </c>
      <c r="N4" s="7">
        <v>7650000</v>
      </c>
      <c r="O4" s="7">
        <v>1749</v>
      </c>
    </row>
    <row r="5" spans="9:15" x14ac:dyDescent="0.35">
      <c r="I5" s="6">
        <v>2</v>
      </c>
      <c r="J5" s="6" t="s">
        <v>50</v>
      </c>
      <c r="K5" s="6" t="s">
        <v>51</v>
      </c>
      <c r="L5" s="6" t="s">
        <v>54</v>
      </c>
      <c r="M5" s="6" t="s">
        <v>53</v>
      </c>
      <c r="N5" s="7">
        <v>8500000</v>
      </c>
      <c r="O5" s="7">
        <v>946</v>
      </c>
    </row>
    <row r="6" spans="9:15" x14ac:dyDescent="0.35">
      <c r="I6" s="8">
        <v>3</v>
      </c>
      <c r="J6" s="8" t="s">
        <v>50</v>
      </c>
      <c r="K6" s="8" t="s">
        <v>55</v>
      </c>
      <c r="L6" s="8" t="s">
        <v>58</v>
      </c>
      <c r="M6" s="8" t="s">
        <v>57</v>
      </c>
      <c r="N6" s="9">
        <v>8600000</v>
      </c>
      <c r="O6" s="9">
        <v>13</v>
      </c>
    </row>
    <row r="7" spans="9:15" x14ac:dyDescent="0.35">
      <c r="I7" s="8">
        <v>4</v>
      </c>
      <c r="J7" s="8" t="s">
        <v>50</v>
      </c>
      <c r="K7" s="8" t="s">
        <v>55</v>
      </c>
      <c r="L7" s="8" t="s">
        <v>56</v>
      </c>
      <c r="M7" s="8" t="s">
        <v>57</v>
      </c>
      <c r="N7" s="9">
        <v>8600000</v>
      </c>
      <c r="O7" s="9">
        <v>6</v>
      </c>
    </row>
    <row r="8" spans="9:15" x14ac:dyDescent="0.35">
      <c r="I8" s="8">
        <v>5</v>
      </c>
      <c r="J8" s="8" t="s">
        <v>50</v>
      </c>
      <c r="K8" s="8" t="s">
        <v>59</v>
      </c>
      <c r="L8" s="8" t="s">
        <v>60</v>
      </c>
      <c r="M8" s="8" t="s">
        <v>57</v>
      </c>
      <c r="N8" s="9">
        <v>8800000</v>
      </c>
      <c r="O8" s="9">
        <v>1</v>
      </c>
    </row>
    <row r="9" spans="9:15" x14ac:dyDescent="0.35">
      <c r="I9" s="6">
        <v>6</v>
      </c>
      <c r="J9" s="6" t="s">
        <v>50</v>
      </c>
      <c r="K9" s="6" t="s">
        <v>51</v>
      </c>
      <c r="L9" s="6" t="s">
        <v>61</v>
      </c>
      <c r="M9" s="6" t="s">
        <v>53</v>
      </c>
      <c r="N9" s="7">
        <v>9000000</v>
      </c>
      <c r="O9" s="7">
        <v>1</v>
      </c>
    </row>
    <row r="10" spans="9:15" x14ac:dyDescent="0.35">
      <c r="I10" s="6">
        <v>7</v>
      </c>
      <c r="J10" s="6" t="s">
        <v>50</v>
      </c>
      <c r="K10" s="6" t="s">
        <v>51</v>
      </c>
      <c r="L10" s="6" t="s">
        <v>62</v>
      </c>
      <c r="M10" s="6" t="s">
        <v>53</v>
      </c>
      <c r="N10" s="7">
        <v>9300000</v>
      </c>
      <c r="O10" s="7">
        <v>8</v>
      </c>
    </row>
    <row r="11" spans="9:15" x14ac:dyDescent="0.35">
      <c r="I11" s="8">
        <v>8</v>
      </c>
      <c r="J11" s="8" t="s">
        <v>50</v>
      </c>
      <c r="K11" s="8" t="s">
        <v>63</v>
      </c>
      <c r="L11" s="8" t="s">
        <v>64</v>
      </c>
      <c r="M11" s="8" t="s">
        <v>57</v>
      </c>
      <c r="N11" s="9">
        <v>9450000</v>
      </c>
      <c r="O11" s="9">
        <v>4</v>
      </c>
    </row>
    <row r="12" spans="9:15" x14ac:dyDescent="0.35">
      <c r="I12" s="10">
        <v>9</v>
      </c>
      <c r="J12" s="10" t="s">
        <v>50</v>
      </c>
      <c r="K12" s="10" t="s">
        <v>65</v>
      </c>
      <c r="L12" s="10" t="s">
        <v>66</v>
      </c>
      <c r="M12" s="10" t="s">
        <v>67</v>
      </c>
      <c r="N12" s="11">
        <v>9500000</v>
      </c>
      <c r="O12" s="11">
        <v>1</v>
      </c>
    </row>
    <row r="13" spans="9:15" x14ac:dyDescent="0.35">
      <c r="I13" s="6">
        <v>10</v>
      </c>
      <c r="J13" s="6" t="s">
        <v>50</v>
      </c>
      <c r="K13" s="6" t="s">
        <v>68</v>
      </c>
      <c r="L13" s="6" t="s">
        <v>69</v>
      </c>
      <c r="M13" s="6" t="s">
        <v>53</v>
      </c>
      <c r="N13" s="7">
        <v>9750000</v>
      </c>
      <c r="O13" s="7">
        <v>1</v>
      </c>
    </row>
    <row r="14" spans="9:15" x14ac:dyDescent="0.35">
      <c r="I14" s="8">
        <v>11</v>
      </c>
      <c r="J14" s="8" t="s">
        <v>50</v>
      </c>
      <c r="K14" s="8" t="s">
        <v>55</v>
      </c>
      <c r="L14" s="8" t="s">
        <v>70</v>
      </c>
      <c r="M14" s="8" t="s">
        <v>57</v>
      </c>
      <c r="N14" s="9">
        <v>9900000</v>
      </c>
      <c r="O14" s="9">
        <v>4992</v>
      </c>
    </row>
    <row r="15" spans="9:15" x14ac:dyDescent="0.35">
      <c r="I15" s="8">
        <v>12</v>
      </c>
      <c r="J15" s="8" t="s">
        <v>50</v>
      </c>
      <c r="K15" s="8" t="s">
        <v>63</v>
      </c>
      <c r="L15" s="8" t="s">
        <v>71</v>
      </c>
      <c r="M15" s="8" t="s">
        <v>57</v>
      </c>
      <c r="N15" s="9">
        <v>9950000</v>
      </c>
      <c r="O15" s="9">
        <v>655</v>
      </c>
    </row>
    <row r="16" spans="9:15" x14ac:dyDescent="0.35">
      <c r="I16" s="6">
        <v>13</v>
      </c>
      <c r="J16" s="6" t="s">
        <v>50</v>
      </c>
      <c r="K16" s="6" t="s">
        <v>73</v>
      </c>
      <c r="L16" s="6" t="s">
        <v>74</v>
      </c>
      <c r="M16" s="6" t="s">
        <v>53</v>
      </c>
      <c r="N16" s="7">
        <v>10100000</v>
      </c>
      <c r="O16" s="7">
        <v>1</v>
      </c>
    </row>
    <row r="17" spans="9:15" x14ac:dyDescent="0.35">
      <c r="I17" s="8">
        <v>14</v>
      </c>
      <c r="J17" s="8" t="s">
        <v>50</v>
      </c>
      <c r="K17" s="8" t="s">
        <v>59</v>
      </c>
      <c r="L17" s="8" t="s">
        <v>72</v>
      </c>
      <c r="M17" s="8" t="s">
        <v>57</v>
      </c>
      <c r="N17" s="9">
        <v>10100000</v>
      </c>
      <c r="O17" s="9">
        <v>7</v>
      </c>
    </row>
    <row r="18" spans="9:15" x14ac:dyDescent="0.35">
      <c r="I18" s="6">
        <v>15</v>
      </c>
      <c r="J18" s="6" t="s">
        <v>50</v>
      </c>
      <c r="K18" s="6" t="s">
        <v>68</v>
      </c>
      <c r="L18" s="6" t="s">
        <v>75</v>
      </c>
      <c r="M18" s="6" t="s">
        <v>53</v>
      </c>
      <c r="N18" s="7">
        <v>10200000</v>
      </c>
      <c r="O18" s="7">
        <v>4</v>
      </c>
    </row>
    <row r="19" spans="9:15" x14ac:dyDescent="0.35">
      <c r="I19" s="6">
        <v>16</v>
      </c>
      <c r="J19" s="6" t="s">
        <v>50</v>
      </c>
      <c r="K19" s="6" t="s">
        <v>68</v>
      </c>
      <c r="L19" s="6" t="s">
        <v>77</v>
      </c>
      <c r="M19" s="6" t="s">
        <v>53</v>
      </c>
      <c r="N19" s="7">
        <v>10500000</v>
      </c>
      <c r="O19" s="7">
        <v>4</v>
      </c>
    </row>
    <row r="20" spans="9:15" x14ac:dyDescent="0.35">
      <c r="I20" s="8">
        <v>17</v>
      </c>
      <c r="J20" s="8" t="s">
        <v>50</v>
      </c>
      <c r="K20" s="8" t="s">
        <v>59</v>
      </c>
      <c r="L20" s="8" t="s">
        <v>76</v>
      </c>
      <c r="M20" s="8" t="s">
        <v>57</v>
      </c>
      <c r="N20" s="9">
        <v>10500000</v>
      </c>
      <c r="O20" s="9">
        <v>7</v>
      </c>
    </row>
    <row r="21" spans="9:15" x14ac:dyDescent="0.35">
      <c r="I21" s="6">
        <v>18</v>
      </c>
      <c r="J21" s="6" t="s">
        <v>50</v>
      </c>
      <c r="K21" s="6" t="s">
        <v>68</v>
      </c>
      <c r="L21" s="6" t="s">
        <v>78</v>
      </c>
      <c r="M21" s="6" t="s">
        <v>53</v>
      </c>
      <c r="N21" s="7">
        <v>10700000</v>
      </c>
      <c r="O21" s="7">
        <v>2</v>
      </c>
    </row>
    <row r="22" spans="9:15" x14ac:dyDescent="0.35">
      <c r="I22" s="8">
        <v>19</v>
      </c>
      <c r="J22" s="8" t="s">
        <v>50</v>
      </c>
      <c r="K22" s="8" t="s">
        <v>59</v>
      </c>
      <c r="L22" s="8" t="s">
        <v>79</v>
      </c>
      <c r="M22" s="8" t="s">
        <v>57</v>
      </c>
      <c r="N22" s="9">
        <v>11075000</v>
      </c>
      <c r="O22" s="9">
        <v>298</v>
      </c>
    </row>
    <row r="23" spans="9:15" x14ac:dyDescent="0.35">
      <c r="I23" s="8">
        <v>20</v>
      </c>
      <c r="J23" s="8" t="s">
        <v>50</v>
      </c>
      <c r="K23" s="8" t="s">
        <v>59</v>
      </c>
      <c r="L23" s="8" t="s">
        <v>80</v>
      </c>
      <c r="M23" s="8" t="s">
        <v>57</v>
      </c>
      <c r="N23" s="9">
        <v>11150000</v>
      </c>
      <c r="O23" s="9">
        <v>1</v>
      </c>
    </row>
    <row r="24" spans="9:15" x14ac:dyDescent="0.35">
      <c r="I24" s="8">
        <v>21</v>
      </c>
      <c r="J24" s="8" t="s">
        <v>50</v>
      </c>
      <c r="K24" s="8" t="s">
        <v>63</v>
      </c>
      <c r="L24" s="8" t="s">
        <v>81</v>
      </c>
      <c r="M24" s="8" t="s">
        <v>57</v>
      </c>
      <c r="N24" s="9">
        <v>11400000</v>
      </c>
      <c r="O24" s="9">
        <v>1</v>
      </c>
    </row>
    <row r="25" spans="9:15" x14ac:dyDescent="0.35">
      <c r="I25" s="6">
        <v>22</v>
      </c>
      <c r="J25" s="6" t="s">
        <v>50</v>
      </c>
      <c r="K25" s="6" t="s">
        <v>68</v>
      </c>
      <c r="L25" s="6" t="s">
        <v>82</v>
      </c>
      <c r="M25" s="6" t="s">
        <v>53</v>
      </c>
      <c r="N25" s="7">
        <v>11600000</v>
      </c>
      <c r="O25" s="7">
        <v>14</v>
      </c>
    </row>
    <row r="26" spans="9:15" x14ac:dyDescent="0.35">
      <c r="I26" s="8">
        <v>23</v>
      </c>
      <c r="J26" s="8" t="s">
        <v>50</v>
      </c>
      <c r="K26" s="8" t="s">
        <v>59</v>
      </c>
      <c r="L26" s="8" t="s">
        <v>83</v>
      </c>
      <c r="M26" s="8" t="s">
        <v>57</v>
      </c>
      <c r="N26" s="9">
        <v>11800000</v>
      </c>
      <c r="O26" s="9">
        <v>1</v>
      </c>
    </row>
    <row r="27" spans="9:15" x14ac:dyDescent="0.35">
      <c r="I27" s="8">
        <v>24</v>
      </c>
      <c r="J27" s="8" t="s">
        <v>50</v>
      </c>
      <c r="K27" s="8" t="s">
        <v>63</v>
      </c>
      <c r="L27" s="8" t="s">
        <v>84</v>
      </c>
      <c r="M27" s="8" t="s">
        <v>57</v>
      </c>
      <c r="N27" s="9">
        <v>11800000</v>
      </c>
      <c r="O27" s="9">
        <v>1</v>
      </c>
    </row>
    <row r="28" spans="9:15" x14ac:dyDescent="0.35">
      <c r="I28" s="8">
        <v>25</v>
      </c>
      <c r="J28" s="8" t="s">
        <v>50</v>
      </c>
      <c r="K28" s="8" t="s">
        <v>59</v>
      </c>
      <c r="L28" s="8" t="s">
        <v>85</v>
      </c>
      <c r="M28" s="8" t="s">
        <v>57</v>
      </c>
      <c r="N28" s="9">
        <v>11875000</v>
      </c>
      <c r="O28" s="9">
        <v>1</v>
      </c>
    </row>
    <row r="29" spans="9:15" x14ac:dyDescent="0.35">
      <c r="I29" s="8">
        <v>26</v>
      </c>
      <c r="J29" s="8" t="s">
        <v>50</v>
      </c>
      <c r="K29" s="8" t="s">
        <v>63</v>
      </c>
      <c r="L29" s="8" t="s">
        <v>87</v>
      </c>
      <c r="M29" s="8" t="s">
        <v>57</v>
      </c>
      <c r="N29" s="9">
        <v>12000000</v>
      </c>
      <c r="O29" s="9">
        <v>10</v>
      </c>
    </row>
    <row r="30" spans="9:15" x14ac:dyDescent="0.35">
      <c r="I30" s="10">
        <v>27</v>
      </c>
      <c r="J30" s="10" t="s">
        <v>50</v>
      </c>
      <c r="K30" s="10" t="s">
        <v>65</v>
      </c>
      <c r="L30" s="10" t="s">
        <v>86</v>
      </c>
      <c r="M30" s="10" t="s">
        <v>67</v>
      </c>
      <c r="N30" s="11">
        <v>12000000</v>
      </c>
      <c r="O30" s="11">
        <v>2</v>
      </c>
    </row>
    <row r="31" spans="9:15" x14ac:dyDescent="0.35">
      <c r="I31" s="6">
        <v>28</v>
      </c>
      <c r="J31" s="6" t="s">
        <v>50</v>
      </c>
      <c r="K31" s="6" t="s">
        <v>68</v>
      </c>
      <c r="L31" s="6" t="s">
        <v>88</v>
      </c>
      <c r="M31" s="6" t="s">
        <v>53</v>
      </c>
      <c r="N31" s="7">
        <v>12200000</v>
      </c>
      <c r="O31" s="7">
        <v>1</v>
      </c>
    </row>
    <row r="32" spans="9:15" x14ac:dyDescent="0.35">
      <c r="I32" s="6">
        <v>29</v>
      </c>
      <c r="J32" s="6" t="s">
        <v>50</v>
      </c>
      <c r="K32" s="6" t="s">
        <v>73</v>
      </c>
      <c r="L32" s="6" t="s">
        <v>90</v>
      </c>
      <c r="M32" s="6" t="s">
        <v>53</v>
      </c>
      <c r="N32" s="7">
        <v>12500000</v>
      </c>
      <c r="O32" s="7">
        <v>1</v>
      </c>
    </row>
    <row r="33" spans="9:15" x14ac:dyDescent="0.35">
      <c r="I33" s="8">
        <v>30</v>
      </c>
      <c r="J33" s="8" t="s">
        <v>50</v>
      </c>
      <c r="K33" s="8" t="s">
        <v>59</v>
      </c>
      <c r="L33" s="8" t="s">
        <v>89</v>
      </c>
      <c r="M33" s="8" t="s">
        <v>57</v>
      </c>
      <c r="N33" s="9">
        <v>12500000</v>
      </c>
      <c r="O33" s="9">
        <v>20</v>
      </c>
    </row>
    <row r="34" spans="9:15" x14ac:dyDescent="0.35">
      <c r="I34" s="8">
        <v>31</v>
      </c>
      <c r="J34" s="8" t="s">
        <v>50</v>
      </c>
      <c r="K34" s="8" t="s">
        <v>63</v>
      </c>
      <c r="L34" s="8" t="s">
        <v>91</v>
      </c>
      <c r="M34" s="8" t="s">
        <v>57</v>
      </c>
      <c r="N34" s="9">
        <v>12550000</v>
      </c>
      <c r="O34" s="9">
        <v>8</v>
      </c>
    </row>
    <row r="35" spans="9:15" x14ac:dyDescent="0.35">
      <c r="I35" s="10">
        <v>32</v>
      </c>
      <c r="J35" s="10" t="s">
        <v>50</v>
      </c>
      <c r="K35" s="10" t="s">
        <v>92</v>
      </c>
      <c r="L35" s="10" t="s">
        <v>93</v>
      </c>
      <c r="M35" s="10" t="s">
        <v>67</v>
      </c>
      <c r="N35" s="11">
        <v>12600000</v>
      </c>
      <c r="O35" s="11">
        <v>23</v>
      </c>
    </row>
    <row r="36" spans="9:15" x14ac:dyDescent="0.35">
      <c r="I36" s="10">
        <v>33</v>
      </c>
      <c r="J36" s="10" t="s">
        <v>50</v>
      </c>
      <c r="K36" s="10" t="s">
        <v>65</v>
      </c>
      <c r="L36" s="10" t="s">
        <v>94</v>
      </c>
      <c r="M36" s="10" t="s">
        <v>67</v>
      </c>
      <c r="N36" s="11">
        <v>12800000</v>
      </c>
      <c r="O36" s="11">
        <v>1</v>
      </c>
    </row>
    <row r="37" spans="9:15" x14ac:dyDescent="0.35">
      <c r="I37" s="6">
        <v>34</v>
      </c>
      <c r="J37" s="6" t="s">
        <v>50</v>
      </c>
      <c r="K37" s="6" t="s">
        <v>73</v>
      </c>
      <c r="L37" s="6" t="s">
        <v>95</v>
      </c>
      <c r="M37" s="6" t="s">
        <v>53</v>
      </c>
      <c r="N37" s="7">
        <v>13000000</v>
      </c>
      <c r="O37" s="7">
        <v>1</v>
      </c>
    </row>
    <row r="38" spans="9:15" x14ac:dyDescent="0.35">
      <c r="I38" s="8">
        <v>35</v>
      </c>
      <c r="J38" s="8" t="s">
        <v>50</v>
      </c>
      <c r="K38" s="8" t="s">
        <v>63</v>
      </c>
      <c r="L38" s="8" t="s">
        <v>96</v>
      </c>
      <c r="M38" s="8" t="s">
        <v>57</v>
      </c>
      <c r="N38" s="9">
        <v>13000000</v>
      </c>
      <c r="O38" s="9">
        <v>1</v>
      </c>
    </row>
    <row r="39" spans="9:15" x14ac:dyDescent="0.35">
      <c r="I39" s="8">
        <v>36</v>
      </c>
      <c r="J39" s="8" t="s">
        <v>50</v>
      </c>
      <c r="K39" s="8" t="s">
        <v>59</v>
      </c>
      <c r="L39" s="8" t="s">
        <v>97</v>
      </c>
      <c r="M39" s="8" t="s">
        <v>57</v>
      </c>
      <c r="N39" s="9">
        <v>13075000</v>
      </c>
      <c r="O39" s="9">
        <v>2338</v>
      </c>
    </row>
    <row r="40" spans="9:15" x14ac:dyDescent="0.35">
      <c r="I40" s="10">
        <v>37</v>
      </c>
      <c r="J40" s="10" t="s">
        <v>50</v>
      </c>
      <c r="K40" s="10" t="s">
        <v>65</v>
      </c>
      <c r="L40" s="10" t="s">
        <v>98</v>
      </c>
      <c r="M40" s="10" t="s">
        <v>67</v>
      </c>
      <c r="N40" s="11">
        <v>13100000</v>
      </c>
      <c r="O40" s="11">
        <v>1</v>
      </c>
    </row>
    <row r="41" spans="9:15" x14ac:dyDescent="0.35">
      <c r="I41" s="6">
        <v>38</v>
      </c>
      <c r="J41" s="6" t="s">
        <v>50</v>
      </c>
      <c r="K41" s="6" t="s">
        <v>73</v>
      </c>
      <c r="L41" s="6" t="s">
        <v>99</v>
      </c>
      <c r="M41" s="6" t="s">
        <v>53</v>
      </c>
      <c r="N41" s="7">
        <v>13150000</v>
      </c>
      <c r="O41" s="7">
        <v>2</v>
      </c>
    </row>
    <row r="42" spans="9:15" x14ac:dyDescent="0.35">
      <c r="I42" s="8">
        <v>39</v>
      </c>
      <c r="J42" s="8" t="s">
        <v>50</v>
      </c>
      <c r="K42" s="8" t="s">
        <v>59</v>
      </c>
      <c r="L42" s="8" t="s">
        <v>100</v>
      </c>
      <c r="M42" s="8" t="s">
        <v>57</v>
      </c>
      <c r="N42" s="9">
        <v>13200000</v>
      </c>
      <c r="O42" s="9">
        <v>1091</v>
      </c>
    </row>
    <row r="43" spans="9:15" x14ac:dyDescent="0.35">
      <c r="I43" s="8">
        <v>40</v>
      </c>
      <c r="J43" s="8" t="s">
        <v>50</v>
      </c>
      <c r="K43" s="8" t="s">
        <v>55</v>
      </c>
      <c r="L43" s="8" t="s">
        <v>101</v>
      </c>
      <c r="M43" s="8" t="s">
        <v>57</v>
      </c>
      <c r="N43" s="9">
        <v>13200000</v>
      </c>
      <c r="O43" s="9">
        <v>7</v>
      </c>
    </row>
    <row r="44" spans="9:15" x14ac:dyDescent="0.35">
      <c r="I44" s="8">
        <v>41</v>
      </c>
      <c r="J44" s="8" t="s">
        <v>50</v>
      </c>
      <c r="K44" s="8" t="s">
        <v>59</v>
      </c>
      <c r="L44" s="8" t="s">
        <v>102</v>
      </c>
      <c r="M44" s="8" t="s">
        <v>57</v>
      </c>
      <c r="N44" s="9">
        <v>13275000</v>
      </c>
      <c r="O44" s="9">
        <v>5762</v>
      </c>
    </row>
    <row r="45" spans="9:15" x14ac:dyDescent="0.35">
      <c r="I45" s="10">
        <v>42</v>
      </c>
      <c r="J45" s="10" t="s">
        <v>50</v>
      </c>
      <c r="K45" s="10" t="s">
        <v>92</v>
      </c>
      <c r="L45" s="10" t="s">
        <v>103</v>
      </c>
      <c r="M45" s="10" t="s">
        <v>67</v>
      </c>
      <c r="N45" s="11">
        <v>13350000</v>
      </c>
      <c r="O45" s="11">
        <v>390</v>
      </c>
    </row>
    <row r="46" spans="9:15" x14ac:dyDescent="0.35">
      <c r="I46" s="8">
        <v>43</v>
      </c>
      <c r="J46" s="8" t="s">
        <v>50</v>
      </c>
      <c r="K46" s="8" t="s">
        <v>63</v>
      </c>
      <c r="L46" s="8" t="s">
        <v>104</v>
      </c>
      <c r="M46" s="8" t="s">
        <v>57</v>
      </c>
      <c r="N46" s="9">
        <v>13400000</v>
      </c>
      <c r="O46" s="9">
        <v>1</v>
      </c>
    </row>
    <row r="47" spans="9:15" x14ac:dyDescent="0.35">
      <c r="I47" s="6">
        <v>44</v>
      </c>
      <c r="J47" s="6" t="s">
        <v>50</v>
      </c>
      <c r="K47" s="6" t="s">
        <v>73</v>
      </c>
      <c r="L47" s="6" t="s">
        <v>105</v>
      </c>
      <c r="M47" s="6" t="s">
        <v>53</v>
      </c>
      <c r="N47" s="7">
        <v>13500000</v>
      </c>
      <c r="O47" s="7">
        <v>177</v>
      </c>
    </row>
    <row r="48" spans="9:15" x14ac:dyDescent="0.35">
      <c r="I48" s="8">
        <v>45</v>
      </c>
      <c r="J48" s="8" t="s">
        <v>50</v>
      </c>
      <c r="K48" s="8" t="s">
        <v>63</v>
      </c>
      <c r="L48" s="8" t="s">
        <v>106</v>
      </c>
      <c r="M48" s="8" t="s">
        <v>57</v>
      </c>
      <c r="N48" s="9">
        <v>13650000</v>
      </c>
      <c r="O48" s="9">
        <v>2</v>
      </c>
    </row>
    <row r="49" spans="9:15" x14ac:dyDescent="0.35">
      <c r="I49" s="8">
        <v>46</v>
      </c>
      <c r="J49" s="8" t="s">
        <v>50</v>
      </c>
      <c r="K49" s="8" t="s">
        <v>107</v>
      </c>
      <c r="L49" s="8" t="s">
        <v>108</v>
      </c>
      <c r="M49" s="8" t="s">
        <v>57</v>
      </c>
      <c r="N49" s="9">
        <v>13700000</v>
      </c>
      <c r="O49" s="9">
        <v>1245</v>
      </c>
    </row>
    <row r="50" spans="9:15" x14ac:dyDescent="0.35">
      <c r="I50" s="8">
        <v>47</v>
      </c>
      <c r="J50" s="8" t="s">
        <v>50</v>
      </c>
      <c r="K50" s="8" t="s">
        <v>107</v>
      </c>
      <c r="L50" s="8" t="s">
        <v>109</v>
      </c>
      <c r="M50" s="8" t="s">
        <v>57</v>
      </c>
      <c r="N50" s="9">
        <v>14250000</v>
      </c>
      <c r="O50" s="9">
        <v>46</v>
      </c>
    </row>
    <row r="51" spans="9:15" x14ac:dyDescent="0.35">
      <c r="I51" s="8">
        <v>48</v>
      </c>
      <c r="J51" s="8" t="s">
        <v>50</v>
      </c>
      <c r="K51" s="8" t="s">
        <v>55</v>
      </c>
      <c r="L51" s="8" t="s">
        <v>110</v>
      </c>
      <c r="M51" s="8" t="s">
        <v>57</v>
      </c>
      <c r="N51" s="9">
        <v>14300000</v>
      </c>
      <c r="O51" s="9">
        <v>8</v>
      </c>
    </row>
    <row r="52" spans="9:15" x14ac:dyDescent="0.35">
      <c r="I52" s="8">
        <v>49</v>
      </c>
      <c r="J52" s="8" t="s">
        <v>50</v>
      </c>
      <c r="K52" s="8" t="s">
        <v>63</v>
      </c>
      <c r="L52" s="8" t="s">
        <v>111</v>
      </c>
      <c r="M52" s="8" t="s">
        <v>57</v>
      </c>
      <c r="N52" s="9">
        <v>14300000</v>
      </c>
      <c r="O52" s="9">
        <v>15</v>
      </c>
    </row>
    <row r="53" spans="9:15" x14ac:dyDescent="0.35">
      <c r="I53" s="8">
        <v>50</v>
      </c>
      <c r="J53" s="8" t="s">
        <v>50</v>
      </c>
      <c r="K53" s="8" t="s">
        <v>107</v>
      </c>
      <c r="L53" s="8" t="s">
        <v>112</v>
      </c>
      <c r="M53" s="8" t="s">
        <v>57</v>
      </c>
      <c r="N53" s="9">
        <v>14600000</v>
      </c>
      <c r="O53" s="9">
        <v>1229</v>
      </c>
    </row>
    <row r="54" spans="9:15" x14ac:dyDescent="0.35">
      <c r="I54" s="6">
        <v>51</v>
      </c>
      <c r="J54" s="6" t="s">
        <v>50</v>
      </c>
      <c r="K54" s="6" t="s">
        <v>73</v>
      </c>
      <c r="L54" s="6" t="s">
        <v>113</v>
      </c>
      <c r="M54" s="6" t="s">
        <v>53</v>
      </c>
      <c r="N54" s="7">
        <v>14700000</v>
      </c>
      <c r="O54" s="7">
        <v>18</v>
      </c>
    </row>
    <row r="55" spans="9:15" x14ac:dyDescent="0.35">
      <c r="I55" s="6">
        <v>52</v>
      </c>
      <c r="J55" s="6" t="s">
        <v>50</v>
      </c>
      <c r="K55" s="6" t="s">
        <v>73</v>
      </c>
      <c r="L55" s="6" t="s">
        <v>114</v>
      </c>
      <c r="M55" s="6" t="s">
        <v>53</v>
      </c>
      <c r="N55" s="7">
        <v>14750000</v>
      </c>
      <c r="O55" s="7">
        <v>137</v>
      </c>
    </row>
    <row r="56" spans="9:15" x14ac:dyDescent="0.35">
      <c r="I56" s="8">
        <v>53</v>
      </c>
      <c r="J56" s="8" t="s">
        <v>50</v>
      </c>
      <c r="K56" s="8" t="s">
        <v>55</v>
      </c>
      <c r="L56" s="8" t="s">
        <v>115</v>
      </c>
      <c r="M56" s="8" t="s">
        <v>57</v>
      </c>
      <c r="N56" s="9">
        <v>14950000</v>
      </c>
      <c r="O56" s="9">
        <v>5321</v>
      </c>
    </row>
    <row r="57" spans="9:15" x14ac:dyDescent="0.35">
      <c r="I57" s="8">
        <v>54</v>
      </c>
      <c r="J57" s="8" t="s">
        <v>50</v>
      </c>
      <c r="K57" s="8" t="s">
        <v>55</v>
      </c>
      <c r="L57" s="8" t="s">
        <v>117</v>
      </c>
      <c r="M57" s="8" t="s">
        <v>57</v>
      </c>
      <c r="N57" s="9">
        <v>15300000</v>
      </c>
      <c r="O57" s="9">
        <v>3411</v>
      </c>
    </row>
    <row r="58" spans="9:15" x14ac:dyDescent="0.35">
      <c r="I58" s="10">
        <v>55</v>
      </c>
      <c r="J58" s="10" t="s">
        <v>50</v>
      </c>
      <c r="K58" s="10" t="s">
        <v>65</v>
      </c>
      <c r="L58" s="10" t="s">
        <v>116</v>
      </c>
      <c r="M58" s="10" t="s">
        <v>67</v>
      </c>
      <c r="N58" s="11">
        <v>15300000</v>
      </c>
      <c r="O58" s="11">
        <v>1</v>
      </c>
    </row>
    <row r="59" spans="9:15" x14ac:dyDescent="0.35">
      <c r="I59" s="10">
        <v>56</v>
      </c>
      <c r="J59" s="10" t="s">
        <v>50</v>
      </c>
      <c r="K59" s="10" t="s">
        <v>118</v>
      </c>
      <c r="L59" s="10" t="s">
        <v>119</v>
      </c>
      <c r="M59" s="10" t="s">
        <v>120</v>
      </c>
      <c r="N59" s="11">
        <v>15500000</v>
      </c>
      <c r="O59" s="11">
        <v>1</v>
      </c>
    </row>
    <row r="60" spans="9:15" x14ac:dyDescent="0.35">
      <c r="I60" s="8">
        <v>57</v>
      </c>
      <c r="J60" s="8" t="s">
        <v>50</v>
      </c>
      <c r="K60" s="8" t="s">
        <v>55</v>
      </c>
      <c r="L60" s="8" t="s">
        <v>121</v>
      </c>
      <c r="M60" s="8" t="s">
        <v>57</v>
      </c>
      <c r="N60" s="9">
        <v>16000000</v>
      </c>
      <c r="O60" s="9">
        <v>485</v>
      </c>
    </row>
    <row r="61" spans="9:15" x14ac:dyDescent="0.35">
      <c r="I61" s="10">
        <v>58</v>
      </c>
      <c r="J61" s="10" t="s">
        <v>50</v>
      </c>
      <c r="K61" s="10" t="s">
        <v>65</v>
      </c>
      <c r="L61" s="10" t="s">
        <v>122</v>
      </c>
      <c r="M61" s="10" t="s">
        <v>67</v>
      </c>
      <c r="N61" s="11">
        <v>16400000</v>
      </c>
      <c r="O61" s="11">
        <v>3</v>
      </c>
    </row>
    <row r="62" spans="9:15" x14ac:dyDescent="0.35">
      <c r="I62" s="10">
        <v>59</v>
      </c>
      <c r="J62" s="10" t="s">
        <v>50</v>
      </c>
      <c r="K62" s="10" t="s">
        <v>65</v>
      </c>
      <c r="L62" s="10" t="s">
        <v>123</v>
      </c>
      <c r="M62" s="10" t="s">
        <v>67</v>
      </c>
      <c r="N62" s="11">
        <v>17100000</v>
      </c>
      <c r="O62" s="11">
        <v>14</v>
      </c>
    </row>
    <row r="63" spans="9:15" x14ac:dyDescent="0.35">
      <c r="I63" s="8">
        <v>60</v>
      </c>
      <c r="J63" s="8" t="s">
        <v>50</v>
      </c>
      <c r="K63" s="8" t="s">
        <v>59</v>
      </c>
      <c r="L63" s="8" t="s">
        <v>124</v>
      </c>
      <c r="M63" s="8" t="s">
        <v>57</v>
      </c>
      <c r="N63" s="9">
        <v>17539500</v>
      </c>
      <c r="O63" s="9">
        <v>18863</v>
      </c>
    </row>
    <row r="64" spans="9:15" x14ac:dyDescent="0.35">
      <c r="I64" s="8">
        <v>61</v>
      </c>
      <c r="J64" s="8" t="s">
        <v>50</v>
      </c>
      <c r="K64" s="8" t="s">
        <v>59</v>
      </c>
      <c r="L64" s="8" t="s">
        <v>125</v>
      </c>
      <c r="M64" s="8" t="s">
        <v>57</v>
      </c>
      <c r="N64" s="9">
        <v>17725000</v>
      </c>
      <c r="O64" s="9">
        <v>10176</v>
      </c>
    </row>
    <row r="65" spans="9:15" x14ac:dyDescent="0.35">
      <c r="I65" s="8">
        <v>62</v>
      </c>
      <c r="J65" s="8" t="s">
        <v>50</v>
      </c>
      <c r="K65" s="8" t="s">
        <v>63</v>
      </c>
      <c r="L65" s="8" t="s">
        <v>126</v>
      </c>
      <c r="M65" s="8" t="s">
        <v>57</v>
      </c>
      <c r="N65" s="9">
        <v>17800000</v>
      </c>
      <c r="O65" s="9">
        <v>1815</v>
      </c>
    </row>
    <row r="66" spans="9:15" x14ac:dyDescent="0.35">
      <c r="I66" s="8">
        <v>63</v>
      </c>
      <c r="J66" s="8" t="s">
        <v>50</v>
      </c>
      <c r="K66" s="8" t="s">
        <v>59</v>
      </c>
      <c r="L66" s="8" t="s">
        <v>127</v>
      </c>
      <c r="M66" s="8" t="s">
        <v>57</v>
      </c>
      <c r="N66" s="9">
        <v>18040000</v>
      </c>
      <c r="O66" s="9">
        <v>6844</v>
      </c>
    </row>
    <row r="67" spans="9:15" x14ac:dyDescent="0.35">
      <c r="I67" s="8">
        <v>64</v>
      </c>
      <c r="J67" s="8" t="s">
        <v>50</v>
      </c>
      <c r="K67" s="8" t="s">
        <v>63</v>
      </c>
      <c r="L67" s="8" t="s">
        <v>129</v>
      </c>
      <c r="M67" s="8" t="s">
        <v>57</v>
      </c>
      <c r="N67" s="9">
        <v>18250000</v>
      </c>
      <c r="O67" s="9">
        <v>3680</v>
      </c>
    </row>
    <row r="68" spans="9:15" x14ac:dyDescent="0.35">
      <c r="I68" s="10">
        <v>65</v>
      </c>
      <c r="J68" s="10" t="s">
        <v>50</v>
      </c>
      <c r="K68" s="10" t="s">
        <v>118</v>
      </c>
      <c r="L68" s="10" t="s">
        <v>128</v>
      </c>
      <c r="M68" s="10" t="s">
        <v>120</v>
      </c>
      <c r="N68" s="11">
        <v>18250000</v>
      </c>
      <c r="O68" s="11">
        <v>3</v>
      </c>
    </row>
    <row r="69" spans="9:15" x14ac:dyDescent="0.35">
      <c r="I69" s="8">
        <v>66</v>
      </c>
      <c r="J69" s="8" t="s">
        <v>50</v>
      </c>
      <c r="K69" s="8" t="s">
        <v>59</v>
      </c>
      <c r="L69" s="8" t="s">
        <v>130</v>
      </c>
      <c r="M69" s="8" t="s">
        <v>57</v>
      </c>
      <c r="N69" s="9">
        <v>18316000</v>
      </c>
      <c r="O69" s="9">
        <v>1746</v>
      </c>
    </row>
    <row r="70" spans="9:15" x14ac:dyDescent="0.35">
      <c r="I70" s="8">
        <v>67</v>
      </c>
      <c r="J70" s="8" t="s">
        <v>50</v>
      </c>
      <c r="K70" s="8" t="s">
        <v>59</v>
      </c>
      <c r="L70" s="8" t="s">
        <v>132</v>
      </c>
      <c r="M70" s="8" t="s">
        <v>57</v>
      </c>
      <c r="N70" s="9">
        <v>18720000</v>
      </c>
      <c r="O70" s="9">
        <v>23</v>
      </c>
    </row>
    <row r="71" spans="9:15" x14ac:dyDescent="0.35">
      <c r="I71" s="8">
        <v>68</v>
      </c>
      <c r="J71" s="8" t="s">
        <v>50</v>
      </c>
      <c r="K71" s="8" t="s">
        <v>59</v>
      </c>
      <c r="L71" s="8" t="s">
        <v>131</v>
      </c>
      <c r="M71" s="8" t="s">
        <v>57</v>
      </c>
      <c r="N71" s="9">
        <v>18720000</v>
      </c>
      <c r="O71" s="9">
        <v>6</v>
      </c>
    </row>
    <row r="72" spans="9:15" x14ac:dyDescent="0.35">
      <c r="I72" s="8">
        <v>69</v>
      </c>
      <c r="J72" s="8" t="s">
        <v>50</v>
      </c>
      <c r="K72" s="8" t="s">
        <v>107</v>
      </c>
      <c r="L72" s="8" t="s">
        <v>133</v>
      </c>
      <c r="M72" s="8" t="s">
        <v>57</v>
      </c>
      <c r="N72" s="9">
        <v>18990000</v>
      </c>
      <c r="O72" s="9">
        <v>2</v>
      </c>
    </row>
    <row r="73" spans="9:15" x14ac:dyDescent="0.35">
      <c r="I73" s="10">
        <v>70</v>
      </c>
      <c r="J73" s="10" t="s">
        <v>50</v>
      </c>
      <c r="K73" s="10" t="s">
        <v>65</v>
      </c>
      <c r="L73" s="10" t="s">
        <v>134</v>
      </c>
      <c r="M73" s="10" t="s">
        <v>67</v>
      </c>
      <c r="N73" s="11">
        <v>19200000</v>
      </c>
      <c r="O73" s="11">
        <v>663</v>
      </c>
    </row>
    <row r="74" spans="9:15" x14ac:dyDescent="0.35">
      <c r="I74" s="6">
        <v>71</v>
      </c>
      <c r="J74" s="6" t="s">
        <v>50</v>
      </c>
      <c r="K74" s="6" t="s">
        <v>68</v>
      </c>
      <c r="L74" s="6" t="s">
        <v>135</v>
      </c>
      <c r="M74" s="6" t="s">
        <v>53</v>
      </c>
      <c r="N74" s="7">
        <v>19387000</v>
      </c>
      <c r="O74" s="7">
        <v>224</v>
      </c>
    </row>
    <row r="75" spans="9:15" x14ac:dyDescent="0.35">
      <c r="I75" s="6">
        <v>72</v>
      </c>
      <c r="J75" s="6" t="s">
        <v>50</v>
      </c>
      <c r="K75" s="6" t="s">
        <v>68</v>
      </c>
      <c r="L75" s="6" t="s">
        <v>136</v>
      </c>
      <c r="M75" s="6" t="s">
        <v>53</v>
      </c>
      <c r="N75" s="7">
        <v>20040000</v>
      </c>
      <c r="O75" s="7">
        <v>1163</v>
      </c>
    </row>
    <row r="76" spans="9:15" x14ac:dyDescent="0.35">
      <c r="I76" s="8">
        <v>73</v>
      </c>
      <c r="J76" s="8" t="s">
        <v>50</v>
      </c>
      <c r="K76" s="8" t="s">
        <v>63</v>
      </c>
      <c r="L76" s="8" t="s">
        <v>137</v>
      </c>
      <c r="M76" s="8" t="s">
        <v>57</v>
      </c>
      <c r="N76" s="9">
        <v>20050000</v>
      </c>
      <c r="O76" s="9">
        <v>1858</v>
      </c>
    </row>
    <row r="77" spans="9:15" x14ac:dyDescent="0.35">
      <c r="I77" s="8">
        <v>74</v>
      </c>
      <c r="J77" s="8" t="s">
        <v>50</v>
      </c>
      <c r="K77" s="8" t="s">
        <v>107</v>
      </c>
      <c r="L77" s="8" t="s">
        <v>138</v>
      </c>
      <c r="M77" s="8" t="s">
        <v>57</v>
      </c>
      <c r="N77" s="9">
        <v>20064000</v>
      </c>
      <c r="O77" s="9">
        <v>1</v>
      </c>
    </row>
    <row r="78" spans="9:15" x14ac:dyDescent="0.35">
      <c r="I78" s="10">
        <v>75</v>
      </c>
      <c r="J78" s="10" t="s">
        <v>50</v>
      </c>
      <c r="K78" s="10" t="s">
        <v>92</v>
      </c>
      <c r="L78" s="10" t="s">
        <v>139</v>
      </c>
      <c r="M78" s="10" t="s">
        <v>67</v>
      </c>
      <c r="N78" s="11">
        <v>21100000</v>
      </c>
      <c r="O78" s="11">
        <v>511</v>
      </c>
    </row>
    <row r="79" spans="9:15" x14ac:dyDescent="0.35">
      <c r="I79" s="8">
        <v>76</v>
      </c>
      <c r="J79" s="8" t="s">
        <v>50</v>
      </c>
      <c r="K79" s="8" t="s">
        <v>55</v>
      </c>
      <c r="L79" s="8" t="s">
        <v>140</v>
      </c>
      <c r="M79" s="8" t="s">
        <v>57</v>
      </c>
      <c r="N79" s="9">
        <v>21375000</v>
      </c>
      <c r="O79" s="9">
        <v>8180</v>
      </c>
    </row>
    <row r="80" spans="9:15" x14ac:dyDescent="0.35">
      <c r="I80" s="8">
        <v>77</v>
      </c>
      <c r="J80" s="8" t="s">
        <v>50</v>
      </c>
      <c r="K80" s="8" t="s">
        <v>63</v>
      </c>
      <c r="L80" s="8" t="s">
        <v>141</v>
      </c>
      <c r="M80" s="8" t="s">
        <v>57</v>
      </c>
      <c r="N80" s="9">
        <v>21842000</v>
      </c>
      <c r="O80" s="9">
        <v>205</v>
      </c>
    </row>
    <row r="81" spans="9:15" x14ac:dyDescent="0.35">
      <c r="I81" s="8">
        <v>78</v>
      </c>
      <c r="J81" s="8" t="s">
        <v>50</v>
      </c>
      <c r="K81" s="8" t="s">
        <v>63</v>
      </c>
      <c r="L81" s="8" t="s">
        <v>142</v>
      </c>
      <c r="M81" s="8" t="s">
        <v>57</v>
      </c>
      <c r="N81" s="9">
        <v>22072000</v>
      </c>
      <c r="O81" s="9">
        <v>573</v>
      </c>
    </row>
    <row r="82" spans="9:15" x14ac:dyDescent="0.35">
      <c r="I82" s="8">
        <v>79</v>
      </c>
      <c r="J82" s="8" t="s">
        <v>50</v>
      </c>
      <c r="K82" s="8" t="s">
        <v>63</v>
      </c>
      <c r="L82" s="8" t="s">
        <v>143</v>
      </c>
      <c r="M82" s="8" t="s">
        <v>57</v>
      </c>
      <c r="N82" s="9">
        <v>22754000</v>
      </c>
      <c r="O82" s="9">
        <v>516</v>
      </c>
    </row>
    <row r="83" spans="9:15" x14ac:dyDescent="0.35">
      <c r="I83" s="8">
        <v>80</v>
      </c>
      <c r="J83" s="8" t="s">
        <v>50</v>
      </c>
      <c r="K83" s="8" t="s">
        <v>63</v>
      </c>
      <c r="L83" s="8" t="s">
        <v>144</v>
      </c>
      <c r="M83" s="8" t="s">
        <v>57</v>
      </c>
      <c r="N83" s="9">
        <v>22823000</v>
      </c>
      <c r="O83" s="9">
        <v>3209</v>
      </c>
    </row>
    <row r="84" spans="9:15" x14ac:dyDescent="0.35">
      <c r="I84" s="10">
        <v>81</v>
      </c>
      <c r="J84" s="10" t="s">
        <v>50</v>
      </c>
      <c r="K84" s="10" t="s">
        <v>118</v>
      </c>
      <c r="L84" s="10" t="s">
        <v>145</v>
      </c>
      <c r="M84" s="10" t="s">
        <v>120</v>
      </c>
      <c r="N84" s="11">
        <v>23100000</v>
      </c>
      <c r="O84" s="11">
        <v>13</v>
      </c>
    </row>
    <row r="85" spans="9:15" x14ac:dyDescent="0.35">
      <c r="I85" s="8">
        <v>82</v>
      </c>
      <c r="J85" s="8" t="s">
        <v>50</v>
      </c>
      <c r="K85" s="8" t="s">
        <v>63</v>
      </c>
      <c r="L85" s="8" t="s">
        <v>146</v>
      </c>
      <c r="M85" s="8" t="s">
        <v>57</v>
      </c>
      <c r="N85" s="9">
        <v>23141000</v>
      </c>
      <c r="O85" s="9">
        <v>614</v>
      </c>
    </row>
    <row r="86" spans="9:15" x14ac:dyDescent="0.35">
      <c r="I86" s="10">
        <v>83</v>
      </c>
      <c r="J86" s="10" t="s">
        <v>50</v>
      </c>
      <c r="K86" s="10" t="s">
        <v>118</v>
      </c>
      <c r="L86" s="10" t="s">
        <v>147</v>
      </c>
      <c r="M86" s="10" t="s">
        <v>120</v>
      </c>
      <c r="N86" s="11">
        <v>23300000</v>
      </c>
      <c r="O86" s="11">
        <v>44</v>
      </c>
    </row>
    <row r="87" spans="9:15" x14ac:dyDescent="0.35">
      <c r="I87" s="8">
        <v>84</v>
      </c>
      <c r="J87" s="8" t="s">
        <v>50</v>
      </c>
      <c r="K87" s="8" t="s">
        <v>148</v>
      </c>
      <c r="L87" s="8" t="s">
        <v>149</v>
      </c>
      <c r="M87" s="8" t="s">
        <v>150</v>
      </c>
      <c r="N87" s="9">
        <v>23750000</v>
      </c>
      <c r="O87" s="9">
        <v>9</v>
      </c>
    </row>
    <row r="88" spans="9:15" x14ac:dyDescent="0.35">
      <c r="I88" s="10">
        <v>85</v>
      </c>
      <c r="J88" s="10" t="s">
        <v>50</v>
      </c>
      <c r="K88" s="10" t="s">
        <v>118</v>
      </c>
      <c r="L88" s="10" t="s">
        <v>151</v>
      </c>
      <c r="M88" s="10" t="s">
        <v>120</v>
      </c>
      <c r="N88" s="11">
        <v>23800000</v>
      </c>
      <c r="O88" s="11">
        <v>9</v>
      </c>
    </row>
    <row r="89" spans="9:15" x14ac:dyDescent="0.35">
      <c r="I89" s="6">
        <v>86</v>
      </c>
      <c r="J89" s="6" t="s">
        <v>50</v>
      </c>
      <c r="K89" s="6" t="s">
        <v>68</v>
      </c>
      <c r="L89" s="6" t="s">
        <v>152</v>
      </c>
      <c r="M89" s="6" t="s">
        <v>53</v>
      </c>
      <c r="N89" s="7">
        <v>24185000</v>
      </c>
      <c r="O89" s="7">
        <v>136</v>
      </c>
    </row>
    <row r="90" spans="9:15" x14ac:dyDescent="0.35">
      <c r="I90" s="8">
        <v>87</v>
      </c>
      <c r="J90" s="8" t="s">
        <v>50</v>
      </c>
      <c r="K90" s="8" t="s">
        <v>148</v>
      </c>
      <c r="L90" s="8" t="s">
        <v>153</v>
      </c>
      <c r="M90" s="8" t="s">
        <v>150</v>
      </c>
      <c r="N90" s="9">
        <v>24200000</v>
      </c>
      <c r="O90" s="9">
        <v>4</v>
      </c>
    </row>
    <row r="91" spans="9:15" x14ac:dyDescent="0.35">
      <c r="I91" s="6">
        <v>88</v>
      </c>
      <c r="J91" s="6" t="s">
        <v>50</v>
      </c>
      <c r="K91" s="6" t="s">
        <v>73</v>
      </c>
      <c r="L91" s="6" t="s">
        <v>154</v>
      </c>
      <c r="M91" s="6" t="s">
        <v>53</v>
      </c>
      <c r="N91" s="7">
        <v>24537000</v>
      </c>
      <c r="O91" s="7">
        <v>5</v>
      </c>
    </row>
    <row r="92" spans="9:15" x14ac:dyDescent="0.35">
      <c r="I92" s="6">
        <v>89</v>
      </c>
      <c r="J92" s="6" t="s">
        <v>50</v>
      </c>
      <c r="K92" s="6" t="s">
        <v>73</v>
      </c>
      <c r="L92" s="6" t="s">
        <v>155</v>
      </c>
      <c r="M92" s="6" t="s">
        <v>53</v>
      </c>
      <c r="N92" s="7">
        <v>24560000</v>
      </c>
      <c r="O92" s="7">
        <v>278</v>
      </c>
    </row>
    <row r="93" spans="9:15" x14ac:dyDescent="0.35">
      <c r="I93" s="12">
        <v>90</v>
      </c>
      <c r="J93" s="12" t="s">
        <v>50</v>
      </c>
      <c r="K93" s="12" t="s">
        <v>156</v>
      </c>
      <c r="L93" s="12" t="s">
        <v>157</v>
      </c>
      <c r="M93" s="12" t="s">
        <v>158</v>
      </c>
      <c r="N93" s="13">
        <v>25000000</v>
      </c>
      <c r="O93" s="13">
        <v>182</v>
      </c>
    </row>
    <row r="94" spans="9:15" x14ac:dyDescent="0.35">
      <c r="I94" s="6">
        <v>91</v>
      </c>
      <c r="J94" s="6" t="s">
        <v>50</v>
      </c>
      <c r="K94" s="6" t="s">
        <v>68</v>
      </c>
      <c r="L94" s="6" t="s">
        <v>159</v>
      </c>
      <c r="M94" s="6" t="s">
        <v>53</v>
      </c>
      <c r="N94" s="7">
        <v>25181000</v>
      </c>
      <c r="O94" s="7">
        <v>9</v>
      </c>
    </row>
    <row r="95" spans="9:15" x14ac:dyDescent="0.35">
      <c r="I95" s="8">
        <v>92</v>
      </c>
      <c r="J95" s="8" t="s">
        <v>50</v>
      </c>
      <c r="K95" s="8" t="s">
        <v>63</v>
      </c>
      <c r="L95" s="8" t="s">
        <v>160</v>
      </c>
      <c r="M95" s="8" t="s">
        <v>57</v>
      </c>
      <c r="N95" s="9">
        <v>25398500</v>
      </c>
      <c r="O95" s="9">
        <v>135</v>
      </c>
    </row>
    <row r="96" spans="9:15" x14ac:dyDescent="0.35">
      <c r="I96" s="6">
        <v>93</v>
      </c>
      <c r="J96" s="6" t="s">
        <v>50</v>
      </c>
      <c r="K96" s="6" t="s">
        <v>68</v>
      </c>
      <c r="L96" s="6" t="s">
        <v>161</v>
      </c>
      <c r="M96" s="6" t="s">
        <v>53</v>
      </c>
      <c r="N96" s="7">
        <v>25431000</v>
      </c>
      <c r="O96" s="7">
        <v>135</v>
      </c>
    </row>
    <row r="97" spans="9:15" x14ac:dyDescent="0.35">
      <c r="I97" s="6">
        <v>94</v>
      </c>
      <c r="J97" s="6" t="s">
        <v>50</v>
      </c>
      <c r="K97" s="6" t="s">
        <v>68</v>
      </c>
      <c r="L97" s="6" t="s">
        <v>162</v>
      </c>
      <c r="M97" s="6" t="s">
        <v>53</v>
      </c>
      <c r="N97" s="7">
        <v>25523000</v>
      </c>
      <c r="O97" s="7">
        <v>13</v>
      </c>
    </row>
    <row r="98" spans="9:15" x14ac:dyDescent="0.35">
      <c r="I98" s="8">
        <v>95</v>
      </c>
      <c r="J98" s="8" t="s">
        <v>50</v>
      </c>
      <c r="K98" s="8" t="s">
        <v>148</v>
      </c>
      <c r="L98" s="8" t="s">
        <v>163</v>
      </c>
      <c r="M98" s="8" t="s">
        <v>150</v>
      </c>
      <c r="N98" s="9">
        <v>30525000</v>
      </c>
      <c r="O98" s="9">
        <v>4</v>
      </c>
    </row>
    <row r="99" spans="9:15" x14ac:dyDescent="0.35">
      <c r="I99" s="8">
        <v>96</v>
      </c>
      <c r="J99" s="8" t="s">
        <v>50</v>
      </c>
      <c r="K99" s="8" t="s">
        <v>164</v>
      </c>
      <c r="L99" s="8" t="s">
        <v>165</v>
      </c>
      <c r="M99" s="8" t="s">
        <v>150</v>
      </c>
      <c r="N99" s="9">
        <v>30550000</v>
      </c>
      <c r="O99" s="9">
        <v>109</v>
      </c>
    </row>
    <row r="100" spans="9:15" x14ac:dyDescent="0.35">
      <c r="I100" s="8">
        <v>97</v>
      </c>
      <c r="J100" s="8" t="s">
        <v>50</v>
      </c>
      <c r="K100" s="8" t="s">
        <v>148</v>
      </c>
      <c r="L100" s="8" t="s">
        <v>166</v>
      </c>
      <c r="M100" s="8" t="s">
        <v>150</v>
      </c>
      <c r="N100" s="9">
        <v>31007000</v>
      </c>
      <c r="O100" s="9">
        <v>2</v>
      </c>
    </row>
    <row r="101" spans="9:15" x14ac:dyDescent="0.35">
      <c r="I101" s="8">
        <v>98</v>
      </c>
      <c r="J101" s="8" t="s">
        <v>50</v>
      </c>
      <c r="K101" s="8" t="s">
        <v>148</v>
      </c>
      <c r="L101" s="8" t="s">
        <v>167</v>
      </c>
      <c r="M101" s="8" t="s">
        <v>150</v>
      </c>
      <c r="N101" s="9">
        <v>31040000</v>
      </c>
      <c r="O101" s="9">
        <v>4457</v>
      </c>
    </row>
    <row r="102" spans="9:15" x14ac:dyDescent="0.35">
      <c r="I102" s="10">
        <v>99</v>
      </c>
      <c r="J102" s="10" t="s">
        <v>50</v>
      </c>
      <c r="K102" s="10" t="s">
        <v>65</v>
      </c>
      <c r="L102" s="10" t="s">
        <v>168</v>
      </c>
      <c r="M102" s="10" t="s">
        <v>67</v>
      </c>
      <c r="N102" s="11">
        <v>31375000</v>
      </c>
      <c r="O102" s="11">
        <v>5</v>
      </c>
    </row>
    <row r="103" spans="9:15" x14ac:dyDescent="0.35">
      <c r="I103" s="8">
        <v>100</v>
      </c>
      <c r="J103" s="8" t="s">
        <v>50</v>
      </c>
      <c r="K103" s="8" t="s">
        <v>148</v>
      </c>
      <c r="L103" s="8" t="s">
        <v>169</v>
      </c>
      <c r="M103" s="8" t="s">
        <v>150</v>
      </c>
      <c r="N103" s="9">
        <v>31443000</v>
      </c>
      <c r="O103" s="9">
        <v>493</v>
      </c>
    </row>
    <row r="104" spans="9:15" x14ac:dyDescent="0.35">
      <c r="I104" s="8">
        <v>101</v>
      </c>
      <c r="J104" s="8" t="s">
        <v>50</v>
      </c>
      <c r="K104" s="8" t="s">
        <v>148</v>
      </c>
      <c r="L104" s="8" t="s">
        <v>170</v>
      </c>
      <c r="M104" s="8" t="s">
        <v>150</v>
      </c>
      <c r="N104" s="9">
        <v>32950000</v>
      </c>
      <c r="O104" s="9">
        <v>3</v>
      </c>
    </row>
    <row r="105" spans="9:15" x14ac:dyDescent="0.35">
      <c r="I105" s="12">
        <v>102</v>
      </c>
      <c r="J105" s="12" t="s">
        <v>50</v>
      </c>
      <c r="K105" s="12" t="s">
        <v>156</v>
      </c>
      <c r="L105" s="12" t="s">
        <v>171</v>
      </c>
      <c r="M105" s="12" t="s">
        <v>158</v>
      </c>
      <c r="N105" s="13">
        <v>34325000</v>
      </c>
      <c r="O105" s="13">
        <v>5</v>
      </c>
    </row>
    <row r="106" spans="9:15" x14ac:dyDescent="0.35">
      <c r="I106" s="8">
        <v>103</v>
      </c>
      <c r="J106" s="8" t="s">
        <v>50</v>
      </c>
      <c r="K106" s="8" t="s">
        <v>164</v>
      </c>
      <c r="L106" s="8" t="s">
        <v>172</v>
      </c>
      <c r="M106" s="8" t="s">
        <v>150</v>
      </c>
      <c r="N106" s="9">
        <v>34700000</v>
      </c>
      <c r="O106" s="9">
        <v>576</v>
      </c>
    </row>
    <row r="107" spans="9:15" x14ac:dyDescent="0.35">
      <c r="I107" s="8">
        <v>104</v>
      </c>
      <c r="J107" s="8" t="s">
        <v>50</v>
      </c>
      <c r="K107" s="8" t="s">
        <v>164</v>
      </c>
      <c r="L107" s="8" t="s">
        <v>173</v>
      </c>
      <c r="M107" s="8" t="s">
        <v>150</v>
      </c>
      <c r="N107" s="9">
        <v>34890000</v>
      </c>
      <c r="O107" s="9">
        <v>60</v>
      </c>
    </row>
    <row r="108" spans="9:15" x14ac:dyDescent="0.35">
      <c r="I108" s="8">
        <v>105</v>
      </c>
      <c r="J108" s="8" t="s">
        <v>50</v>
      </c>
      <c r="K108" s="8" t="s">
        <v>148</v>
      </c>
      <c r="L108" s="8" t="s">
        <v>174</v>
      </c>
      <c r="M108" s="8" t="s">
        <v>150</v>
      </c>
      <c r="N108" s="9">
        <v>34975000</v>
      </c>
      <c r="O108" s="9">
        <v>62</v>
      </c>
    </row>
    <row r="109" spans="9:15" x14ac:dyDescent="0.35">
      <c r="I109" s="12">
        <v>106</v>
      </c>
      <c r="J109" s="12" t="s">
        <v>50</v>
      </c>
      <c r="K109" s="12" t="s">
        <v>156</v>
      </c>
      <c r="L109" s="12" t="s">
        <v>175</v>
      </c>
      <c r="M109" s="12" t="s">
        <v>158</v>
      </c>
      <c r="N109" s="13">
        <v>35010000</v>
      </c>
      <c r="O109" s="13">
        <v>1943</v>
      </c>
    </row>
    <row r="110" spans="9:15" x14ac:dyDescent="0.35">
      <c r="I110" s="12">
        <v>107</v>
      </c>
      <c r="J110" s="12" t="s">
        <v>50</v>
      </c>
      <c r="K110" s="12" t="s">
        <v>156</v>
      </c>
      <c r="L110" s="12" t="s">
        <v>176</v>
      </c>
      <c r="M110" s="12" t="s">
        <v>158</v>
      </c>
      <c r="N110" s="13">
        <v>35323000</v>
      </c>
      <c r="O110" s="13">
        <v>2</v>
      </c>
    </row>
    <row r="111" spans="9:15" x14ac:dyDescent="0.35">
      <c r="I111" s="12">
        <v>108</v>
      </c>
      <c r="J111" s="12" t="s">
        <v>50</v>
      </c>
      <c r="K111" s="12" t="s">
        <v>156</v>
      </c>
      <c r="L111" s="12" t="s">
        <v>177</v>
      </c>
      <c r="M111" s="12" t="s">
        <v>158</v>
      </c>
      <c r="N111" s="13">
        <v>35823000</v>
      </c>
      <c r="O111" s="13">
        <v>27</v>
      </c>
    </row>
    <row r="112" spans="9:15" x14ac:dyDescent="0.35">
      <c r="I112" s="10">
        <v>109</v>
      </c>
      <c r="J112" s="10" t="s">
        <v>50</v>
      </c>
      <c r="K112" s="10" t="s">
        <v>118</v>
      </c>
      <c r="L112" s="10" t="s">
        <v>178</v>
      </c>
      <c r="M112" s="10" t="s">
        <v>120</v>
      </c>
      <c r="N112" s="11">
        <v>35875000</v>
      </c>
      <c r="O112" s="11">
        <v>312</v>
      </c>
    </row>
    <row r="113" spans="9:15" x14ac:dyDescent="0.35">
      <c r="I113" s="8">
        <v>110</v>
      </c>
      <c r="J113" s="8" t="s">
        <v>50</v>
      </c>
      <c r="K113" s="8" t="s">
        <v>148</v>
      </c>
      <c r="L113" s="8" t="s">
        <v>179</v>
      </c>
      <c r="M113" s="8" t="s">
        <v>150</v>
      </c>
      <c r="N113" s="9">
        <v>35917000</v>
      </c>
      <c r="O113" s="9">
        <v>1049</v>
      </c>
    </row>
    <row r="114" spans="9:15" x14ac:dyDescent="0.35">
      <c r="I114" s="10">
        <v>111</v>
      </c>
      <c r="J114" s="10" t="s">
        <v>50</v>
      </c>
      <c r="K114" s="10" t="s">
        <v>118</v>
      </c>
      <c r="L114" s="10" t="s">
        <v>180</v>
      </c>
      <c r="M114" s="10" t="s">
        <v>120</v>
      </c>
      <c r="N114" s="11">
        <v>37080000</v>
      </c>
      <c r="O114" s="11">
        <v>35</v>
      </c>
    </row>
    <row r="115" spans="9:15" x14ac:dyDescent="0.35">
      <c r="I115" s="10">
        <v>112</v>
      </c>
      <c r="J115" s="10" t="s">
        <v>50</v>
      </c>
      <c r="K115" s="10" t="s">
        <v>118</v>
      </c>
      <c r="L115" s="10" t="s">
        <v>181</v>
      </c>
      <c r="M115" s="10" t="s">
        <v>120</v>
      </c>
      <c r="N115" s="11">
        <v>37550000</v>
      </c>
      <c r="O115" s="11">
        <v>8</v>
      </c>
    </row>
    <row r="116" spans="9:15" x14ac:dyDescent="0.35">
      <c r="I116" s="10">
        <v>113</v>
      </c>
      <c r="J116" s="10" t="s">
        <v>50</v>
      </c>
      <c r="K116" s="10" t="s">
        <v>118</v>
      </c>
      <c r="L116" s="10" t="s">
        <v>182</v>
      </c>
      <c r="M116" s="10" t="s">
        <v>120</v>
      </c>
      <c r="N116" s="11">
        <v>39850000</v>
      </c>
      <c r="O116" s="11">
        <v>52</v>
      </c>
    </row>
    <row r="117" spans="9:15" x14ac:dyDescent="0.35">
      <c r="I117" s="10">
        <v>114</v>
      </c>
      <c r="J117" s="10" t="s">
        <v>50</v>
      </c>
      <c r="K117" s="10" t="s">
        <v>118</v>
      </c>
      <c r="L117" s="10" t="s">
        <v>183</v>
      </c>
      <c r="M117" s="10" t="s">
        <v>120</v>
      </c>
      <c r="N117" s="11">
        <v>40840000</v>
      </c>
      <c r="O117" s="11">
        <v>8</v>
      </c>
    </row>
    <row r="118" spans="9:15" x14ac:dyDescent="0.35">
      <c r="I118" s="10">
        <v>115</v>
      </c>
      <c r="J118" s="10" t="s">
        <v>50</v>
      </c>
      <c r="K118" s="10" t="s">
        <v>118</v>
      </c>
      <c r="L118" s="10" t="s">
        <v>184</v>
      </c>
      <c r="M118" s="10" t="s">
        <v>120</v>
      </c>
      <c r="N118" s="11">
        <v>40931000</v>
      </c>
      <c r="O118" s="11">
        <v>1</v>
      </c>
    </row>
    <row r="119" spans="9:15" x14ac:dyDescent="0.35">
      <c r="I119" s="10">
        <v>116</v>
      </c>
      <c r="J119" s="10" t="s">
        <v>50</v>
      </c>
      <c r="K119" s="10" t="s">
        <v>118</v>
      </c>
      <c r="L119" s="10" t="s">
        <v>185</v>
      </c>
      <c r="M119" s="10" t="s">
        <v>120</v>
      </c>
      <c r="N119" s="11">
        <v>41420000</v>
      </c>
      <c r="O119" s="11">
        <v>1</v>
      </c>
    </row>
    <row r="120" spans="9:15" x14ac:dyDescent="0.35">
      <c r="I120" s="10">
        <v>117</v>
      </c>
      <c r="J120" s="10" t="s">
        <v>50</v>
      </c>
      <c r="K120" s="10" t="s">
        <v>118</v>
      </c>
      <c r="L120" s="10" t="s">
        <v>186</v>
      </c>
      <c r="M120" s="10" t="s">
        <v>120</v>
      </c>
      <c r="N120" s="11">
        <v>42100000</v>
      </c>
      <c r="O120" s="11">
        <v>2</v>
      </c>
    </row>
    <row r="121" spans="9:15" x14ac:dyDescent="0.35">
      <c r="I121" s="8">
        <v>118</v>
      </c>
      <c r="J121" s="8" t="s">
        <v>50</v>
      </c>
      <c r="K121" s="8" t="s">
        <v>148</v>
      </c>
      <c r="L121" s="8" t="s">
        <v>187</v>
      </c>
      <c r="M121" s="8" t="s">
        <v>150</v>
      </c>
      <c r="N121" s="9">
        <v>42325000</v>
      </c>
      <c r="O121" s="9">
        <v>2</v>
      </c>
    </row>
    <row r="122" spans="9:15" x14ac:dyDescent="0.35">
      <c r="I122" s="10">
        <v>119</v>
      </c>
      <c r="J122" s="10" t="s">
        <v>50</v>
      </c>
      <c r="K122" s="10" t="s">
        <v>118</v>
      </c>
      <c r="L122" s="10" t="s">
        <v>188</v>
      </c>
      <c r="M122" s="10" t="s">
        <v>120</v>
      </c>
      <c r="N122" s="11">
        <v>59990000</v>
      </c>
      <c r="O122" s="11">
        <v>20</v>
      </c>
    </row>
    <row r="123" spans="9:15" x14ac:dyDescent="0.35">
      <c r="I123" s="10">
        <v>120</v>
      </c>
      <c r="J123" s="10" t="s">
        <v>50</v>
      </c>
      <c r="K123" s="10" t="s">
        <v>118</v>
      </c>
      <c r="L123" s="10" t="s">
        <v>189</v>
      </c>
      <c r="M123" s="10" t="s">
        <v>120</v>
      </c>
      <c r="N123" s="11">
        <v>63240000</v>
      </c>
      <c r="O123" s="11">
        <v>1</v>
      </c>
    </row>
    <row r="124" spans="9:15" x14ac:dyDescent="0.35">
      <c r="I124" s="10">
        <v>121</v>
      </c>
      <c r="J124" s="10" t="s">
        <v>50</v>
      </c>
      <c r="K124" s="10" t="s">
        <v>118</v>
      </c>
      <c r="L124" s="10" t="s">
        <v>190</v>
      </c>
      <c r="M124" s="10" t="s">
        <v>120</v>
      </c>
      <c r="N124" s="11">
        <v>67183000</v>
      </c>
      <c r="O124" s="11">
        <v>9</v>
      </c>
    </row>
    <row r="125" spans="9:15" x14ac:dyDescent="0.35">
      <c r="I125" s="10">
        <v>122</v>
      </c>
      <c r="J125" s="10" t="s">
        <v>50</v>
      </c>
      <c r="K125" s="10" t="s">
        <v>118</v>
      </c>
      <c r="L125" s="10" t="s">
        <v>191</v>
      </c>
      <c r="M125" s="10" t="s">
        <v>120</v>
      </c>
      <c r="N125" s="11">
        <v>72962000</v>
      </c>
      <c r="O125" s="11">
        <v>2</v>
      </c>
    </row>
    <row r="126" spans="9:15" x14ac:dyDescent="0.35">
      <c r="I126" s="10">
        <v>123</v>
      </c>
      <c r="J126" s="10" t="s">
        <v>50</v>
      </c>
      <c r="K126" s="10" t="s">
        <v>118</v>
      </c>
      <c r="L126" s="10" t="s">
        <v>192</v>
      </c>
      <c r="M126" s="10" t="s">
        <v>120</v>
      </c>
      <c r="N126" s="11">
        <v>73080000</v>
      </c>
      <c r="O126" s="11">
        <v>11</v>
      </c>
    </row>
    <row r="127" spans="9:15" x14ac:dyDescent="0.35">
      <c r="I127" s="10">
        <v>124</v>
      </c>
      <c r="J127" s="10" t="s">
        <v>50</v>
      </c>
      <c r="K127" s="10" t="s">
        <v>118</v>
      </c>
      <c r="L127" s="10" t="s">
        <v>193</v>
      </c>
      <c r="M127" s="10" t="s">
        <v>120</v>
      </c>
      <c r="N127" s="11">
        <v>76920000</v>
      </c>
      <c r="O127" s="11">
        <v>4</v>
      </c>
    </row>
    <row r="128" spans="9:15" x14ac:dyDescent="0.35">
      <c r="I128" s="8">
        <v>125</v>
      </c>
      <c r="J128" s="8" t="s">
        <v>50</v>
      </c>
      <c r="K128" s="8" t="s">
        <v>194</v>
      </c>
      <c r="L128" s="8" t="s">
        <v>195</v>
      </c>
      <c r="M128" s="8" t="s">
        <v>150</v>
      </c>
      <c r="N128" s="9">
        <v>84807000</v>
      </c>
      <c r="O128" s="9">
        <v>1</v>
      </c>
    </row>
    <row r="129" spans="9:15" x14ac:dyDescent="0.35">
      <c r="I129" s="8">
        <v>126</v>
      </c>
      <c r="J129" s="8" t="s">
        <v>50</v>
      </c>
      <c r="K129" s="8" t="s">
        <v>194</v>
      </c>
      <c r="L129" s="8" t="s">
        <v>194</v>
      </c>
      <c r="M129" s="8" t="s">
        <v>150</v>
      </c>
      <c r="N129" s="9">
        <v>85000000</v>
      </c>
      <c r="O129" s="9">
        <v>2</v>
      </c>
    </row>
    <row r="130" spans="9:15" x14ac:dyDescent="0.35">
      <c r="I130" s="12">
        <v>127</v>
      </c>
      <c r="J130" s="12" t="s">
        <v>50</v>
      </c>
      <c r="K130" s="12" t="s">
        <v>156</v>
      </c>
      <c r="L130" s="12" t="s">
        <v>196</v>
      </c>
      <c r="M130" s="12" t="s">
        <v>158</v>
      </c>
      <c r="N130" s="13">
        <v>85969000</v>
      </c>
      <c r="O130" s="13">
        <v>1</v>
      </c>
    </row>
    <row r="131" spans="9:15" x14ac:dyDescent="0.35">
      <c r="I131" s="12">
        <v>128</v>
      </c>
      <c r="J131" s="12" t="s">
        <v>50</v>
      </c>
      <c r="K131" s="12" t="s">
        <v>156</v>
      </c>
      <c r="L131" s="12" t="s">
        <v>197</v>
      </c>
      <c r="M131" s="12" t="s">
        <v>158</v>
      </c>
      <c r="N131" s="13">
        <v>88610000</v>
      </c>
      <c r="O131" s="13">
        <v>2</v>
      </c>
    </row>
  </sheetData>
  <sortState xmlns:xlrd2="http://schemas.microsoft.com/office/spreadsheetml/2017/richdata2" ref="I4:O131">
    <sortCondition ref="M4:M131" customList="MATIC,BIG MATIC,SPORT,NAKED,TRAIL"/>
    <sortCondition descending="1" ref="O4:O131"/>
  </sortState>
  <mergeCells count="1">
    <mergeCell ref="I1:O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F9D65-1A64-4A36-BF7B-D617C2AF5F10}">
  <sheetPr>
    <tabColor rgb="FF92D050"/>
  </sheetPr>
  <dimension ref="B3:BZ22"/>
  <sheetViews>
    <sheetView showGridLines="0" topLeftCell="G10" zoomScale="85" zoomScaleNormal="85" workbookViewId="0">
      <selection activeCell="L18" sqref="L18"/>
    </sheetView>
  </sheetViews>
  <sheetFormatPr defaultRowHeight="14.5" x14ac:dyDescent="0.35"/>
  <cols>
    <col min="2" max="2" width="17.81640625" bestFit="1" customWidth="1"/>
    <col min="3" max="3" width="14.453125" customWidth="1"/>
    <col min="4" max="4" width="15.54296875" bestFit="1" customWidth="1"/>
    <col min="6" max="6" width="18.1796875" bestFit="1" customWidth="1"/>
    <col min="7" max="7" width="15.7265625" bestFit="1" customWidth="1"/>
    <col min="9" max="9" width="20.81640625" customWidth="1"/>
    <col min="10" max="10" width="17.81640625" customWidth="1"/>
    <col min="11" max="11" width="5.26953125" customWidth="1"/>
    <col min="12" max="12" width="22.26953125" customWidth="1"/>
    <col min="22" max="22" width="17.81640625" bestFit="1" customWidth="1"/>
    <col min="23" max="23" width="14.453125" customWidth="1"/>
    <col min="24" max="24" width="15.54296875" bestFit="1" customWidth="1"/>
    <col min="26" max="26" width="20.26953125" bestFit="1" customWidth="1"/>
    <col min="27" max="27" width="12.1796875" bestFit="1" customWidth="1"/>
    <col min="28" max="28" width="15.54296875" bestFit="1" customWidth="1"/>
    <col min="39" max="39" width="17.81640625" bestFit="1" customWidth="1"/>
    <col min="40" max="40" width="14.453125" customWidth="1"/>
    <col min="41" max="41" width="15.54296875" bestFit="1" customWidth="1"/>
    <col min="43" max="43" width="20.26953125" bestFit="1" customWidth="1"/>
    <col min="44" max="44" width="12.1796875" bestFit="1" customWidth="1"/>
    <col min="45" max="45" width="15.54296875" bestFit="1" customWidth="1"/>
    <col min="58" max="58" width="13.54296875" bestFit="1" customWidth="1"/>
    <col min="59" max="59" width="2.453125" customWidth="1"/>
    <col min="60" max="60" width="15.1796875" customWidth="1"/>
    <col min="61" max="69" width="14.1796875" bestFit="1" customWidth="1"/>
  </cols>
  <sheetData>
    <row r="3" spans="2:69" ht="15" customHeight="1" x14ac:dyDescent="0.35">
      <c r="B3" s="104" t="s">
        <v>203</v>
      </c>
      <c r="C3" s="104"/>
      <c r="D3" s="104"/>
      <c r="E3" s="104"/>
      <c r="F3" s="104"/>
      <c r="G3" s="104"/>
      <c r="H3" s="104"/>
      <c r="I3" s="104"/>
      <c r="J3" s="104"/>
      <c r="V3" s="104" t="s">
        <v>205</v>
      </c>
      <c r="W3" s="104"/>
      <c r="X3" s="104"/>
      <c r="Y3" s="104"/>
      <c r="Z3" s="104"/>
      <c r="AA3" s="104"/>
      <c r="AB3" s="104"/>
      <c r="AM3" s="104" t="s">
        <v>206</v>
      </c>
      <c r="AN3" s="104"/>
      <c r="AO3" s="104"/>
      <c r="AP3" s="104"/>
      <c r="AQ3" s="104"/>
      <c r="AR3" s="104"/>
      <c r="AS3" s="104"/>
      <c r="BH3" s="14"/>
      <c r="BI3" s="14"/>
      <c r="BJ3" s="14"/>
      <c r="BK3" s="14"/>
      <c r="BL3" s="14"/>
      <c r="BM3" s="14"/>
      <c r="BN3" s="14"/>
      <c r="BO3" s="14"/>
      <c r="BP3" s="14"/>
      <c r="BQ3" s="14"/>
    </row>
    <row r="4" spans="2:69" ht="15" customHeight="1" x14ac:dyDescent="0.35">
      <c r="B4" s="104"/>
      <c r="C4" s="104"/>
      <c r="D4" s="104"/>
      <c r="E4" s="104"/>
      <c r="F4" s="104"/>
      <c r="G4" s="104"/>
      <c r="H4" s="104"/>
      <c r="I4" s="104"/>
      <c r="J4" s="104"/>
      <c r="V4" s="104"/>
      <c r="W4" s="104"/>
      <c r="X4" s="104"/>
      <c r="Y4" s="104"/>
      <c r="Z4" s="104"/>
      <c r="AA4" s="104"/>
      <c r="AB4" s="104"/>
      <c r="AM4" s="104"/>
      <c r="AN4" s="104"/>
      <c r="AO4" s="104"/>
      <c r="AP4" s="104"/>
      <c r="AQ4" s="104"/>
      <c r="AR4" s="104"/>
      <c r="AS4" s="104"/>
      <c r="BH4" s="14"/>
      <c r="BI4" s="14"/>
      <c r="BJ4" s="14"/>
      <c r="BK4" s="14"/>
      <c r="BL4" s="14"/>
      <c r="BM4" s="14"/>
      <c r="BN4" s="14"/>
      <c r="BO4" s="14"/>
      <c r="BP4" s="14"/>
      <c r="BQ4" s="14"/>
    </row>
    <row r="6" spans="2:69" x14ac:dyDescent="0.35">
      <c r="B6" s="103" t="s">
        <v>351</v>
      </c>
      <c r="C6" s="103"/>
      <c r="D6" s="103"/>
      <c r="F6" s="103" t="s">
        <v>352</v>
      </c>
      <c r="G6" s="103"/>
      <c r="V6" s="103" t="s">
        <v>351</v>
      </c>
      <c r="W6" s="103"/>
      <c r="X6" s="103"/>
      <c r="Z6" s="103" t="s">
        <v>352</v>
      </c>
      <c r="AA6" s="103"/>
      <c r="AM6" s="103" t="s">
        <v>351</v>
      </c>
      <c r="AN6" s="103"/>
      <c r="AO6" s="103"/>
      <c r="AQ6" s="103" t="s">
        <v>352</v>
      </c>
      <c r="AR6" s="103"/>
    </row>
    <row r="7" spans="2:69" x14ac:dyDescent="0.35">
      <c r="B7" s="15" t="s">
        <v>207</v>
      </c>
      <c r="C7" s="15"/>
      <c r="D7" s="16">
        <v>50000</v>
      </c>
      <c r="V7" s="15" t="s">
        <v>207</v>
      </c>
      <c r="W7" s="15"/>
      <c r="X7" s="16">
        <v>50000</v>
      </c>
      <c r="AM7" s="15" t="s">
        <v>207</v>
      </c>
      <c r="AN7" s="15"/>
      <c r="AO7" s="16">
        <v>50000</v>
      </c>
    </row>
    <row r="8" spans="2:69" x14ac:dyDescent="0.35">
      <c r="F8" s="86" t="s">
        <v>353</v>
      </c>
      <c r="G8" s="86"/>
      <c r="H8" s="86"/>
      <c r="I8" s="86" t="s">
        <v>354</v>
      </c>
    </row>
    <row r="9" spans="2:69" ht="33" x14ac:dyDescent="0.35">
      <c r="B9" s="17" t="s">
        <v>208</v>
      </c>
      <c r="C9" s="17" t="s">
        <v>209</v>
      </c>
      <c r="D9" s="17" t="s">
        <v>210</v>
      </c>
      <c r="F9" s="17" t="s">
        <v>208</v>
      </c>
      <c r="G9" s="17" t="s">
        <v>210</v>
      </c>
      <c r="I9" s="17" t="s">
        <v>208</v>
      </c>
      <c r="J9" s="17" t="s">
        <v>210</v>
      </c>
      <c r="V9" s="18" t="s">
        <v>208</v>
      </c>
      <c r="W9" s="18" t="s">
        <v>209</v>
      </c>
      <c r="X9" s="18" t="s">
        <v>210</v>
      </c>
      <c r="Y9" s="19"/>
      <c r="Z9" s="90" t="s">
        <v>208</v>
      </c>
      <c r="AA9" s="90" t="s">
        <v>209</v>
      </c>
      <c r="AB9" s="90" t="s">
        <v>210</v>
      </c>
      <c r="AM9" s="17" t="s">
        <v>208</v>
      </c>
      <c r="AN9" s="17" t="s">
        <v>209</v>
      </c>
      <c r="AO9" s="17" t="s">
        <v>210</v>
      </c>
      <c r="AP9" s="19"/>
      <c r="AQ9" s="20" t="s">
        <v>208</v>
      </c>
      <c r="AR9" s="20" t="s">
        <v>209</v>
      </c>
      <c r="AS9" s="20" t="s">
        <v>210</v>
      </c>
      <c r="BH9" s="105" t="s">
        <v>211</v>
      </c>
      <c r="BI9" s="105"/>
      <c r="BJ9" s="105"/>
      <c r="BK9" s="105"/>
      <c r="BL9" s="105"/>
      <c r="BM9" s="105"/>
      <c r="BN9" s="105"/>
      <c r="BO9" s="105"/>
      <c r="BP9" s="105"/>
      <c r="BQ9" s="105"/>
    </row>
    <row r="10" spans="2:69" ht="16.5" x14ac:dyDescent="0.45">
      <c r="B10" s="21" t="s">
        <v>212</v>
      </c>
      <c r="C10" s="22">
        <v>25</v>
      </c>
      <c r="D10" s="23">
        <f>C10*$D$7</f>
        <v>1250000</v>
      </c>
      <c r="F10" s="21" t="s">
        <v>212</v>
      </c>
      <c r="G10" s="24"/>
      <c r="H10" t="s">
        <v>213</v>
      </c>
      <c r="I10" s="21" t="s">
        <v>212</v>
      </c>
      <c r="J10" s="24"/>
      <c r="L10" s="87" t="s">
        <v>204</v>
      </c>
      <c r="V10" s="25" t="s">
        <v>212</v>
      </c>
      <c r="W10" s="26">
        <v>25</v>
      </c>
      <c r="X10" s="25">
        <f t="shared" ref="X10:X18" si="0">W10*$D$7</f>
        <v>1250000</v>
      </c>
      <c r="Y10" s="19"/>
      <c r="Z10" s="91" t="s">
        <v>214</v>
      </c>
      <c r="AA10" s="92">
        <v>25</v>
      </c>
      <c r="AB10" s="91">
        <f t="shared" ref="AB10:AB18" si="1">AA10*$D$7</f>
        <v>1250000</v>
      </c>
      <c r="AC10" s="27"/>
      <c r="AM10" s="21" t="s">
        <v>212</v>
      </c>
      <c r="AN10" s="22">
        <v>25</v>
      </c>
      <c r="AO10" s="23">
        <f>AN10*$AO$7</f>
        <v>1250000</v>
      </c>
      <c r="AP10" s="19"/>
      <c r="AQ10" s="28" t="s">
        <v>214</v>
      </c>
      <c r="AR10" s="29">
        <v>25</v>
      </c>
      <c r="AS10" s="30"/>
    </row>
    <row r="11" spans="2:69" ht="19" customHeight="1" x14ac:dyDescent="0.45">
      <c r="B11" s="21" t="s">
        <v>215</v>
      </c>
      <c r="C11" s="22">
        <v>29</v>
      </c>
      <c r="D11" s="23">
        <f t="shared" ref="D11:D18" si="2">C11*$D$7</f>
        <v>1450000</v>
      </c>
      <c r="F11" s="21" t="s">
        <v>215</v>
      </c>
      <c r="G11" s="24"/>
      <c r="I11" s="21" t="s">
        <v>215</v>
      </c>
      <c r="J11" s="24"/>
      <c r="V11" s="25" t="s">
        <v>215</v>
      </c>
      <c r="W11" s="26">
        <v>29</v>
      </c>
      <c r="X11" s="25">
        <f t="shared" si="0"/>
        <v>1450000</v>
      </c>
      <c r="Y11" s="19"/>
      <c r="Z11" s="91" t="s">
        <v>216</v>
      </c>
      <c r="AA11" s="92">
        <v>26</v>
      </c>
      <c r="AB11" s="91">
        <f t="shared" si="1"/>
        <v>1300000</v>
      </c>
      <c r="AM11" s="21" t="s">
        <v>215</v>
      </c>
      <c r="AN11" s="22">
        <v>29</v>
      </c>
      <c r="AO11" s="23">
        <f t="shared" ref="AO11:AO18" si="3">AN11*$AO$7</f>
        <v>1450000</v>
      </c>
      <c r="AP11" s="19"/>
      <c r="AQ11" s="28" t="s">
        <v>216</v>
      </c>
      <c r="AR11" s="29">
        <v>26</v>
      </c>
      <c r="AS11" s="30"/>
      <c r="BF11" s="103" t="s">
        <v>351</v>
      </c>
      <c r="BG11" s="103"/>
      <c r="BH11" s="103"/>
      <c r="BJ11" s="103" t="s">
        <v>352</v>
      </c>
      <c r="BK11" s="103"/>
      <c r="BL11" s="14"/>
      <c r="BM11" s="14"/>
      <c r="BN11" s="14"/>
      <c r="BO11" s="14"/>
      <c r="BP11" s="14"/>
      <c r="BQ11" s="14"/>
    </row>
    <row r="12" spans="2:69" ht="16.5" x14ac:dyDescent="0.45">
      <c r="B12" s="21" t="s">
        <v>217</v>
      </c>
      <c r="C12" s="22">
        <v>26</v>
      </c>
      <c r="D12" s="23">
        <f t="shared" si="2"/>
        <v>1300000</v>
      </c>
      <c r="F12" s="21" t="s">
        <v>217</v>
      </c>
      <c r="G12" s="24"/>
      <c r="I12" s="21" t="s">
        <v>217</v>
      </c>
      <c r="J12" s="24"/>
      <c r="V12" s="25" t="s">
        <v>217</v>
      </c>
      <c r="W12" s="26">
        <v>26</v>
      </c>
      <c r="X12" s="25">
        <f t="shared" si="0"/>
        <v>1300000</v>
      </c>
      <c r="Y12" s="19"/>
      <c r="Z12" s="91" t="s">
        <v>218</v>
      </c>
      <c r="AA12" s="92">
        <v>28</v>
      </c>
      <c r="AB12" s="91">
        <f t="shared" si="1"/>
        <v>1400000</v>
      </c>
      <c r="AM12" s="21" t="s">
        <v>217</v>
      </c>
      <c r="AN12" s="22">
        <v>26</v>
      </c>
      <c r="AO12" s="23">
        <f>AN12*$AO$7</f>
        <v>1300000</v>
      </c>
      <c r="AP12" s="19"/>
      <c r="AQ12" s="28" t="s">
        <v>218</v>
      </c>
      <c r="AR12" s="29">
        <v>28</v>
      </c>
      <c r="AS12" s="30"/>
      <c r="BH12" s="15" t="s">
        <v>207</v>
      </c>
      <c r="BI12" s="15"/>
      <c r="BJ12" s="16"/>
      <c r="BK12" s="67">
        <v>50000</v>
      </c>
      <c r="BL12" s="67"/>
      <c r="BM12" s="31"/>
      <c r="BN12" s="31"/>
      <c r="BO12" s="31"/>
      <c r="BP12" s="31"/>
      <c r="BQ12" s="31"/>
    </row>
    <row r="13" spans="2:69" ht="16.5" x14ac:dyDescent="0.45">
      <c r="B13" s="21" t="s">
        <v>219</v>
      </c>
      <c r="C13" s="22">
        <v>31</v>
      </c>
      <c r="D13" s="23">
        <f t="shared" si="2"/>
        <v>1550000</v>
      </c>
      <c r="F13" s="21" t="s">
        <v>219</v>
      </c>
      <c r="G13" s="24"/>
      <c r="I13" s="21" t="s">
        <v>219</v>
      </c>
      <c r="J13" s="24"/>
      <c r="V13" s="25" t="s">
        <v>219</v>
      </c>
      <c r="W13" s="26">
        <v>31</v>
      </c>
      <c r="X13" s="25">
        <f t="shared" si="0"/>
        <v>1550000</v>
      </c>
      <c r="Y13" s="19"/>
      <c r="Z13" s="91" t="s">
        <v>229</v>
      </c>
      <c r="AA13" s="92">
        <v>27</v>
      </c>
      <c r="AB13" s="91">
        <f t="shared" si="1"/>
        <v>1350000</v>
      </c>
      <c r="AM13" s="21" t="s">
        <v>219</v>
      </c>
      <c r="AN13" s="22">
        <v>31</v>
      </c>
      <c r="AO13" s="23">
        <f t="shared" si="3"/>
        <v>1550000</v>
      </c>
      <c r="AP13" s="19"/>
      <c r="AQ13" s="28" t="s">
        <v>229</v>
      </c>
      <c r="AR13" s="29">
        <v>27</v>
      </c>
      <c r="AS13" s="30"/>
      <c r="BF13" s="32" t="s">
        <v>219</v>
      </c>
      <c r="BI13" s="33" t="s">
        <v>220</v>
      </c>
      <c r="BJ13" s="33" t="s">
        <v>221</v>
      </c>
      <c r="BK13" s="33" t="s">
        <v>222</v>
      </c>
      <c r="BL13" s="33" t="s">
        <v>223</v>
      </c>
      <c r="BM13" s="33" t="s">
        <v>224</v>
      </c>
      <c r="BN13" s="33" t="s">
        <v>225</v>
      </c>
      <c r="BO13" s="33" t="s">
        <v>226</v>
      </c>
      <c r="BP13" s="33" t="s">
        <v>227</v>
      </c>
      <c r="BQ13" s="33" t="s">
        <v>228</v>
      </c>
    </row>
    <row r="14" spans="2:69" ht="16.5" x14ac:dyDescent="0.45">
      <c r="B14" s="21" t="s">
        <v>230</v>
      </c>
      <c r="C14" s="22">
        <v>29</v>
      </c>
      <c r="D14" s="23">
        <f t="shared" si="2"/>
        <v>1450000</v>
      </c>
      <c r="F14" s="21" t="s">
        <v>230</v>
      </c>
      <c r="G14" s="24"/>
      <c r="I14" s="21" t="s">
        <v>230</v>
      </c>
      <c r="J14" s="24"/>
      <c r="V14" s="25" t="s">
        <v>230</v>
      </c>
      <c r="W14" s="26">
        <v>29</v>
      </c>
      <c r="X14" s="25">
        <f t="shared" si="0"/>
        <v>1450000</v>
      </c>
      <c r="Y14" s="19"/>
      <c r="Z14" s="91" t="s">
        <v>231</v>
      </c>
      <c r="AA14" s="92">
        <v>26</v>
      </c>
      <c r="AB14" s="91">
        <f t="shared" si="1"/>
        <v>1300000</v>
      </c>
      <c r="AM14" s="21" t="s">
        <v>230</v>
      </c>
      <c r="AN14" s="22">
        <v>29</v>
      </c>
      <c r="AO14" s="23">
        <f t="shared" si="3"/>
        <v>1450000</v>
      </c>
      <c r="AP14" s="19"/>
      <c r="AQ14" s="28" t="s">
        <v>231</v>
      </c>
      <c r="AR14" s="29">
        <v>26</v>
      </c>
      <c r="AS14" s="30"/>
      <c r="BE14" s="33" t="s">
        <v>220</v>
      </c>
      <c r="BF14" s="22">
        <v>30</v>
      </c>
      <c r="BH14" s="32" t="s">
        <v>219</v>
      </c>
      <c r="BI14" s="22"/>
      <c r="BJ14" s="22"/>
      <c r="BK14" s="22"/>
      <c r="BL14" s="22"/>
      <c r="BM14" s="22"/>
      <c r="BN14" s="22"/>
      <c r="BO14" s="22"/>
      <c r="BP14" s="22"/>
      <c r="BQ14" s="22"/>
    </row>
    <row r="15" spans="2:69" ht="16.5" x14ac:dyDescent="0.45">
      <c r="B15" s="21" t="s">
        <v>233</v>
      </c>
      <c r="C15" s="22">
        <v>28</v>
      </c>
      <c r="D15" s="23">
        <f t="shared" si="2"/>
        <v>1400000</v>
      </c>
      <c r="F15" s="21" t="s">
        <v>233</v>
      </c>
      <c r="G15" s="24"/>
      <c r="I15" s="21" t="s">
        <v>233</v>
      </c>
      <c r="J15" s="24"/>
      <c r="V15" s="25" t="s">
        <v>233</v>
      </c>
      <c r="W15" s="26">
        <v>28</v>
      </c>
      <c r="X15" s="25">
        <f t="shared" si="0"/>
        <v>1400000</v>
      </c>
      <c r="Y15" s="19"/>
      <c r="Z15" s="91" t="s">
        <v>234</v>
      </c>
      <c r="AA15" s="92">
        <v>29</v>
      </c>
      <c r="AB15" s="91">
        <f t="shared" si="1"/>
        <v>1450000</v>
      </c>
      <c r="AM15" s="21" t="s">
        <v>233</v>
      </c>
      <c r="AN15" s="22">
        <v>28</v>
      </c>
      <c r="AO15" s="23">
        <f t="shared" si="3"/>
        <v>1400000</v>
      </c>
      <c r="AP15" s="19"/>
      <c r="AQ15" s="28" t="s">
        <v>234</v>
      </c>
      <c r="AR15" s="29">
        <v>29</v>
      </c>
      <c r="AS15" s="30"/>
      <c r="BE15" s="33" t="s">
        <v>221</v>
      </c>
      <c r="BF15" s="22">
        <v>27</v>
      </c>
      <c r="BH15" s="32" t="s">
        <v>232</v>
      </c>
      <c r="BI15" s="34"/>
      <c r="BJ15" s="34"/>
      <c r="BK15" s="34"/>
      <c r="BL15" s="34"/>
      <c r="BM15" s="34"/>
      <c r="BN15" s="34"/>
      <c r="BO15" s="34"/>
      <c r="BP15" s="34"/>
      <c r="BQ15" s="34"/>
    </row>
    <row r="16" spans="2:69" ht="16.5" x14ac:dyDescent="0.45">
      <c r="B16" s="21" t="s">
        <v>235</v>
      </c>
      <c r="C16" s="22">
        <v>29</v>
      </c>
      <c r="D16" s="23">
        <f t="shared" si="2"/>
        <v>1450000</v>
      </c>
      <c r="F16" s="21" t="s">
        <v>235</v>
      </c>
      <c r="G16" s="24"/>
      <c r="I16" s="21" t="s">
        <v>235</v>
      </c>
      <c r="J16" s="24"/>
      <c r="V16" s="25" t="s">
        <v>235</v>
      </c>
      <c r="W16" s="26">
        <v>29</v>
      </c>
      <c r="X16" s="25">
        <f t="shared" si="0"/>
        <v>1450000</v>
      </c>
      <c r="Y16" s="19"/>
      <c r="Z16" s="91" t="s">
        <v>236</v>
      </c>
      <c r="AA16" s="92">
        <v>29</v>
      </c>
      <c r="AB16" s="91">
        <f t="shared" si="1"/>
        <v>1450000</v>
      </c>
      <c r="AM16" s="21" t="s">
        <v>235</v>
      </c>
      <c r="AN16" s="22">
        <v>29</v>
      </c>
      <c r="AO16" s="23">
        <f t="shared" si="3"/>
        <v>1450000</v>
      </c>
      <c r="AP16" s="19"/>
      <c r="AQ16" s="28" t="s">
        <v>236</v>
      </c>
      <c r="AR16" s="29">
        <v>29</v>
      </c>
      <c r="AS16" s="30"/>
      <c r="BE16" s="33" t="s">
        <v>222</v>
      </c>
      <c r="BF16" s="22">
        <v>25</v>
      </c>
    </row>
    <row r="17" spans="2:78" ht="16.5" x14ac:dyDescent="0.45">
      <c r="B17" s="21" t="s">
        <v>237</v>
      </c>
      <c r="C17" s="22">
        <v>26</v>
      </c>
      <c r="D17" s="23">
        <f t="shared" si="2"/>
        <v>1300000</v>
      </c>
      <c r="F17" s="21" t="s">
        <v>237</v>
      </c>
      <c r="G17" s="24"/>
      <c r="I17" s="21" t="s">
        <v>237</v>
      </c>
      <c r="J17" s="24"/>
      <c r="V17" s="25" t="s">
        <v>237</v>
      </c>
      <c r="W17" s="26">
        <v>26</v>
      </c>
      <c r="X17" s="25">
        <f t="shared" si="0"/>
        <v>1300000</v>
      </c>
      <c r="Y17" s="19"/>
      <c r="Z17" s="91" t="s">
        <v>238</v>
      </c>
      <c r="AA17" s="92">
        <v>26</v>
      </c>
      <c r="AB17" s="91">
        <f t="shared" si="1"/>
        <v>1300000</v>
      </c>
      <c r="AM17" s="21" t="s">
        <v>237</v>
      </c>
      <c r="AN17" s="22">
        <v>26</v>
      </c>
      <c r="AO17" s="23">
        <f t="shared" si="3"/>
        <v>1300000</v>
      </c>
      <c r="AP17" s="19"/>
      <c r="AQ17" s="28" t="s">
        <v>238</v>
      </c>
      <c r="AR17" s="29">
        <v>26</v>
      </c>
      <c r="AS17" s="30"/>
      <c r="BE17" s="33" t="s">
        <v>223</v>
      </c>
      <c r="BF17" s="22">
        <v>30</v>
      </c>
    </row>
    <row r="18" spans="2:78" ht="16.5" x14ac:dyDescent="0.45">
      <c r="B18" s="21" t="s">
        <v>239</v>
      </c>
      <c r="C18" s="22">
        <v>31</v>
      </c>
      <c r="D18" s="23">
        <f t="shared" si="2"/>
        <v>1550000</v>
      </c>
      <c r="F18" s="21" t="s">
        <v>239</v>
      </c>
      <c r="G18" s="24"/>
      <c r="I18" s="21" t="s">
        <v>239</v>
      </c>
      <c r="J18" s="24"/>
      <c r="V18" s="25" t="s">
        <v>239</v>
      </c>
      <c r="W18" s="26">
        <v>31</v>
      </c>
      <c r="X18" s="25">
        <f t="shared" si="0"/>
        <v>1550000</v>
      </c>
      <c r="Y18" s="19"/>
      <c r="Z18" s="91" t="s">
        <v>240</v>
      </c>
      <c r="AA18" s="92">
        <v>27</v>
      </c>
      <c r="AB18" s="91">
        <f t="shared" si="1"/>
        <v>1350000</v>
      </c>
      <c r="AM18" s="21" t="s">
        <v>239</v>
      </c>
      <c r="AN18" s="22">
        <v>31</v>
      </c>
      <c r="AO18" s="23">
        <f t="shared" si="3"/>
        <v>1550000</v>
      </c>
      <c r="AP18" s="19"/>
      <c r="AQ18" s="28" t="s">
        <v>240</v>
      </c>
      <c r="AR18" s="29">
        <v>27</v>
      </c>
      <c r="AS18" s="30"/>
      <c r="BE18" s="33" t="s">
        <v>224</v>
      </c>
      <c r="BF18" s="22">
        <v>25</v>
      </c>
      <c r="BZ18" s="35" t="s">
        <v>241</v>
      </c>
    </row>
    <row r="19" spans="2:78" x14ac:dyDescent="0.35">
      <c r="BE19" s="33" t="s">
        <v>225</v>
      </c>
      <c r="BF19" s="22">
        <v>29</v>
      </c>
    </row>
    <row r="20" spans="2:78" x14ac:dyDescent="0.35">
      <c r="BE20" s="33" t="s">
        <v>226</v>
      </c>
      <c r="BF20" s="22">
        <v>31</v>
      </c>
    </row>
    <row r="21" spans="2:78" x14ac:dyDescent="0.35">
      <c r="BE21" s="33" t="s">
        <v>227</v>
      </c>
      <c r="BF21" s="22">
        <v>28</v>
      </c>
    </row>
    <row r="22" spans="2:78" x14ac:dyDescent="0.35">
      <c r="BE22" s="33" t="s">
        <v>228</v>
      </c>
      <c r="BF22" s="22">
        <v>30</v>
      </c>
    </row>
  </sheetData>
  <mergeCells count="12">
    <mergeCell ref="BF11:BH11"/>
    <mergeCell ref="BJ11:BK11"/>
    <mergeCell ref="V3:AB4"/>
    <mergeCell ref="AM3:AS4"/>
    <mergeCell ref="BH9:BQ9"/>
    <mergeCell ref="AM6:AO6"/>
    <mergeCell ref="AQ6:AR6"/>
    <mergeCell ref="B6:D6"/>
    <mergeCell ref="F6:G6"/>
    <mergeCell ref="B3:J4"/>
    <mergeCell ref="V6:X6"/>
    <mergeCell ref="Z6:AA6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D4ECA-892E-4586-9F0D-B9469E4550E3}">
  <sheetPr>
    <tabColor rgb="FFFFC000"/>
  </sheetPr>
  <dimension ref="B1:J59"/>
  <sheetViews>
    <sheetView showGridLines="0" tabSelected="1" topLeftCell="A58" zoomScale="110" zoomScaleNormal="110" workbookViewId="0">
      <pane xSplit="4" topLeftCell="F1" activePane="topRight" state="frozen"/>
      <selection activeCell="I12" sqref="I12"/>
      <selection pane="topRight" activeCell="G3" sqref="G3:I27"/>
    </sheetView>
  </sheetViews>
  <sheetFormatPr defaultColWidth="3.54296875" defaultRowHeight="14.5" x14ac:dyDescent="0.35"/>
  <cols>
    <col min="1" max="1" width="3.54296875" customWidth="1"/>
    <col min="2" max="2" width="10.54296875" customWidth="1"/>
    <col min="3" max="3" width="20.453125" customWidth="1"/>
    <col min="4" max="4" width="3.54296875" customWidth="1"/>
    <col min="6" max="6" width="23.08984375" customWidth="1"/>
    <col min="7" max="7" width="25.54296875" customWidth="1"/>
    <col min="8" max="8" width="21.6328125" customWidth="1"/>
    <col min="9" max="9" width="22.1796875" customWidth="1"/>
    <col min="10" max="10" width="15.36328125" customWidth="1"/>
    <col min="13" max="13" width="25.453125" bestFit="1" customWidth="1"/>
    <col min="14" max="14" width="20.453125" bestFit="1" customWidth="1"/>
    <col min="15" max="15" width="21.36328125" bestFit="1" customWidth="1"/>
  </cols>
  <sheetData>
    <row r="1" spans="2:9" ht="21" x14ac:dyDescent="0.35">
      <c r="F1" s="114" t="s">
        <v>242</v>
      </c>
      <c r="G1" s="114"/>
      <c r="H1" s="114"/>
      <c r="I1" s="114"/>
    </row>
    <row r="2" spans="2:9" x14ac:dyDescent="0.35">
      <c r="B2" s="47" t="s">
        <v>243</v>
      </c>
      <c r="C2" s="47" t="s">
        <v>244</v>
      </c>
      <c r="F2" s="37" t="s">
        <v>245</v>
      </c>
      <c r="G2" s="37" t="s">
        <v>246</v>
      </c>
      <c r="H2" s="37" t="s">
        <v>247</v>
      </c>
      <c r="I2" s="37" t="s">
        <v>248</v>
      </c>
    </row>
    <row r="3" spans="2:9" ht="14.5" customHeight="1" x14ac:dyDescent="0.35">
      <c r="B3" s="113" t="s">
        <v>246</v>
      </c>
      <c r="C3" s="112" t="s">
        <v>249</v>
      </c>
      <c r="F3" s="38" t="s">
        <v>250</v>
      </c>
      <c r="G3" s="39"/>
      <c r="H3" s="39"/>
      <c r="I3" s="39"/>
    </row>
    <row r="4" spans="2:9" x14ac:dyDescent="0.35">
      <c r="B4" s="113"/>
      <c r="C4" s="112"/>
      <c r="F4" s="38" t="s">
        <v>251</v>
      </c>
      <c r="G4" s="39"/>
      <c r="H4" s="39"/>
      <c r="I4" s="39"/>
    </row>
    <row r="5" spans="2:9" x14ac:dyDescent="0.35">
      <c r="B5" s="113"/>
      <c r="C5" s="112"/>
      <c r="F5" s="38" t="s">
        <v>252</v>
      </c>
      <c r="G5" s="39"/>
      <c r="H5" s="39"/>
      <c r="I5" s="39"/>
    </row>
    <row r="6" spans="2:9" ht="15" customHeight="1" x14ac:dyDescent="0.35">
      <c r="B6" s="113"/>
      <c r="C6" s="112"/>
      <c r="F6" s="38" t="s">
        <v>253</v>
      </c>
      <c r="G6" s="39"/>
      <c r="H6" s="39"/>
      <c r="I6" s="39"/>
    </row>
    <row r="7" spans="2:9" x14ac:dyDescent="0.35">
      <c r="B7" s="113"/>
      <c r="C7" s="112"/>
      <c r="F7" s="38" t="s">
        <v>255</v>
      </c>
      <c r="G7" s="39"/>
      <c r="H7" s="39"/>
      <c r="I7" s="39"/>
    </row>
    <row r="8" spans="2:9" ht="14.4" customHeight="1" x14ac:dyDescent="0.35">
      <c r="B8" s="113" t="s">
        <v>247</v>
      </c>
      <c r="C8" s="112" t="s">
        <v>254</v>
      </c>
      <c r="F8" s="38" t="s">
        <v>256</v>
      </c>
      <c r="G8" s="39"/>
      <c r="H8" s="39"/>
      <c r="I8" s="39"/>
    </row>
    <row r="9" spans="2:9" x14ac:dyDescent="0.35">
      <c r="B9" s="113"/>
      <c r="C9" s="112"/>
      <c r="F9" s="38" t="s">
        <v>257</v>
      </c>
      <c r="G9" s="39"/>
      <c r="H9" s="39"/>
      <c r="I9" s="39"/>
    </row>
    <row r="10" spans="2:9" ht="14.4" customHeight="1" x14ac:dyDescent="0.35">
      <c r="B10" s="113"/>
      <c r="C10" s="112"/>
      <c r="F10" s="38" t="s">
        <v>258</v>
      </c>
      <c r="G10" s="39"/>
      <c r="H10" s="39"/>
      <c r="I10" s="39"/>
    </row>
    <row r="11" spans="2:9" x14ac:dyDescent="0.35">
      <c r="B11" s="113"/>
      <c r="C11" s="112"/>
      <c r="F11" s="38" t="s">
        <v>260</v>
      </c>
      <c r="G11" s="39"/>
      <c r="H11" s="39"/>
      <c r="I11" s="39"/>
    </row>
    <row r="12" spans="2:9" ht="14.4" customHeight="1" x14ac:dyDescent="0.35">
      <c r="B12" s="113"/>
      <c r="C12" s="112"/>
      <c r="F12" s="38" t="s">
        <v>261</v>
      </c>
      <c r="G12" s="39"/>
      <c r="H12" s="39"/>
      <c r="I12" s="39"/>
    </row>
    <row r="13" spans="2:9" ht="14.5" customHeight="1" x14ac:dyDescent="0.35">
      <c r="B13" s="113" t="s">
        <v>248</v>
      </c>
      <c r="C13" s="112" t="s">
        <v>259</v>
      </c>
      <c r="F13" s="38" t="s">
        <v>262</v>
      </c>
      <c r="G13" s="39"/>
      <c r="H13" s="39"/>
      <c r="I13" s="39"/>
    </row>
    <row r="14" spans="2:9" ht="14.4" customHeight="1" x14ac:dyDescent="0.35">
      <c r="B14" s="113"/>
      <c r="C14" s="112"/>
      <c r="F14" s="38" t="s">
        <v>263</v>
      </c>
      <c r="G14" s="39"/>
      <c r="H14" s="39"/>
      <c r="I14" s="39"/>
    </row>
    <row r="15" spans="2:9" ht="14.5" customHeight="1" x14ac:dyDescent="0.35">
      <c r="B15" s="113"/>
      <c r="C15" s="112"/>
      <c r="F15" s="40" t="s">
        <v>264</v>
      </c>
      <c r="G15" s="39"/>
      <c r="H15" s="39"/>
      <c r="I15" s="39"/>
    </row>
    <row r="16" spans="2:9" ht="14.4" customHeight="1" x14ac:dyDescent="0.35">
      <c r="B16" s="113"/>
      <c r="C16" s="112"/>
      <c r="F16" s="38" t="s">
        <v>265</v>
      </c>
      <c r="G16" s="39"/>
      <c r="H16" s="39"/>
      <c r="I16" s="39"/>
    </row>
    <row r="17" spans="2:9" ht="14.4" customHeight="1" x14ac:dyDescent="0.35">
      <c r="B17" s="113"/>
      <c r="C17" s="112"/>
      <c r="F17" s="38" t="s">
        <v>266</v>
      </c>
      <c r="G17" s="39"/>
      <c r="H17" s="39"/>
      <c r="I17" s="39"/>
    </row>
    <row r="18" spans="2:9" x14ac:dyDescent="0.35">
      <c r="F18" s="40" t="s">
        <v>267</v>
      </c>
      <c r="G18" s="39"/>
      <c r="H18" s="39"/>
      <c r="I18" s="39"/>
    </row>
    <row r="19" spans="2:9" x14ac:dyDescent="0.35">
      <c r="F19" s="40" t="s">
        <v>268</v>
      </c>
      <c r="G19" s="39"/>
      <c r="H19" s="39"/>
      <c r="I19" s="39"/>
    </row>
    <row r="20" spans="2:9" ht="14.4" customHeight="1" x14ac:dyDescent="0.35">
      <c r="F20" s="40" t="s">
        <v>269</v>
      </c>
      <c r="G20" s="39"/>
      <c r="H20" s="39"/>
      <c r="I20" s="39"/>
    </row>
    <row r="21" spans="2:9" x14ac:dyDescent="0.35">
      <c r="F21" s="40" t="s">
        <v>270</v>
      </c>
      <c r="G21" s="39"/>
      <c r="H21" s="39"/>
      <c r="I21" s="39"/>
    </row>
    <row r="22" spans="2:9" ht="14.4" customHeight="1" x14ac:dyDescent="0.35">
      <c r="F22" s="40" t="s">
        <v>271</v>
      </c>
      <c r="G22" s="39"/>
      <c r="H22" s="39"/>
      <c r="I22" s="39"/>
    </row>
    <row r="23" spans="2:9" ht="14.4" customHeight="1" x14ac:dyDescent="0.35">
      <c r="F23" s="40" t="s">
        <v>272</v>
      </c>
      <c r="G23" s="39"/>
      <c r="H23" s="39"/>
      <c r="I23" s="39"/>
    </row>
    <row r="24" spans="2:9" ht="14.4" customHeight="1" x14ac:dyDescent="0.35">
      <c r="F24" s="40" t="s">
        <v>273</v>
      </c>
      <c r="G24" s="39"/>
      <c r="H24" s="39"/>
      <c r="I24" s="39"/>
    </row>
    <row r="25" spans="2:9" x14ac:dyDescent="0.35">
      <c r="F25" s="40" t="s">
        <v>274</v>
      </c>
      <c r="G25" s="39"/>
      <c r="H25" s="39"/>
      <c r="I25" s="39"/>
    </row>
    <row r="26" spans="2:9" ht="14.4" customHeight="1" x14ac:dyDescent="0.35">
      <c r="F26" s="40" t="s">
        <v>275</v>
      </c>
      <c r="G26" s="39"/>
      <c r="H26" s="39"/>
      <c r="I26" s="39"/>
    </row>
    <row r="27" spans="2:9" x14ac:dyDescent="0.35">
      <c r="F27" s="40" t="s">
        <v>276</v>
      </c>
      <c r="G27" s="39"/>
      <c r="H27" s="39"/>
      <c r="I27" s="39"/>
    </row>
    <row r="29" spans="2:9" s="48" customFormat="1" x14ac:dyDescent="0.35"/>
    <row r="30" spans="2:9" s="49" customFormat="1" x14ac:dyDescent="0.35"/>
    <row r="32" spans="2:9" x14ac:dyDescent="0.35">
      <c r="B32" s="36" t="s">
        <v>243</v>
      </c>
      <c r="C32" s="36" t="s">
        <v>244</v>
      </c>
      <c r="F32" s="46"/>
      <c r="G32" s="45" t="s">
        <v>314</v>
      </c>
    </row>
    <row r="33" spans="2:10" x14ac:dyDescent="0.35">
      <c r="B33" s="116" t="s">
        <v>309</v>
      </c>
      <c r="C33" s="117" t="s">
        <v>311</v>
      </c>
      <c r="F33" s="45" t="s">
        <v>304</v>
      </c>
      <c r="G33" s="43" t="s">
        <v>313</v>
      </c>
    </row>
    <row r="34" spans="2:10" x14ac:dyDescent="0.35">
      <c r="B34" s="116"/>
      <c r="C34" s="117"/>
      <c r="F34" s="45" t="s">
        <v>303</v>
      </c>
      <c r="G34" s="43" t="s">
        <v>312</v>
      </c>
    </row>
    <row r="35" spans="2:10" x14ac:dyDescent="0.35">
      <c r="B35" s="116"/>
      <c r="C35" s="117"/>
      <c r="F35" s="45" t="s">
        <v>302</v>
      </c>
      <c r="G35" s="43" t="s">
        <v>310</v>
      </c>
    </row>
    <row r="36" spans="2:10" x14ac:dyDescent="0.35">
      <c r="B36" s="116"/>
      <c r="C36" s="117"/>
    </row>
    <row r="37" spans="2:10" x14ac:dyDescent="0.35">
      <c r="B37" s="106" t="s">
        <v>308</v>
      </c>
      <c r="C37" s="109" t="s">
        <v>307</v>
      </c>
      <c r="H37" s="114" t="s">
        <v>309</v>
      </c>
      <c r="I37" s="114" t="s">
        <v>308</v>
      </c>
      <c r="J37" s="114" t="s">
        <v>299</v>
      </c>
    </row>
    <row r="38" spans="2:10" x14ac:dyDescent="0.35">
      <c r="B38" s="107"/>
      <c r="C38" s="110"/>
      <c r="H38" s="115"/>
      <c r="I38" s="115"/>
      <c r="J38" s="115"/>
    </row>
    <row r="39" spans="2:10" x14ac:dyDescent="0.35">
      <c r="B39" s="107"/>
      <c r="C39" s="110"/>
    </row>
    <row r="40" spans="2:10" x14ac:dyDescent="0.35">
      <c r="B40" s="108"/>
      <c r="C40" s="111"/>
      <c r="F40" s="45" t="s">
        <v>306</v>
      </c>
      <c r="G40" s="45" t="s">
        <v>305</v>
      </c>
      <c r="H40" s="37" t="s">
        <v>304</v>
      </c>
      <c r="I40" s="37" t="s">
        <v>303</v>
      </c>
      <c r="J40" s="37" t="s">
        <v>302</v>
      </c>
    </row>
    <row r="41" spans="2:10" x14ac:dyDescent="0.35">
      <c r="B41" s="106" t="s">
        <v>299</v>
      </c>
      <c r="C41" s="109" t="s">
        <v>298</v>
      </c>
      <c r="F41" s="43">
        <v>20121021</v>
      </c>
      <c r="G41" s="44" t="s">
        <v>301</v>
      </c>
      <c r="H41" s="41"/>
      <c r="I41" s="41"/>
      <c r="J41" s="41"/>
    </row>
    <row r="42" spans="2:10" x14ac:dyDescent="0.35">
      <c r="B42" s="107"/>
      <c r="C42" s="110"/>
      <c r="F42" s="43">
        <v>20121172</v>
      </c>
      <c r="G42" s="44" t="s">
        <v>300</v>
      </c>
      <c r="H42" s="41"/>
      <c r="I42" s="41"/>
      <c r="J42" s="41"/>
    </row>
    <row r="43" spans="2:10" x14ac:dyDescent="0.35">
      <c r="B43" s="107"/>
      <c r="C43" s="110"/>
      <c r="F43" s="43" t="s">
        <v>297</v>
      </c>
      <c r="G43" s="44" t="s">
        <v>296</v>
      </c>
      <c r="H43" s="41"/>
      <c r="I43" s="41"/>
      <c r="J43" s="41"/>
    </row>
    <row r="44" spans="2:10" x14ac:dyDescent="0.35">
      <c r="B44" s="108"/>
      <c r="C44" s="111"/>
      <c r="F44" s="43" t="s">
        <v>288</v>
      </c>
      <c r="G44" s="44" t="s">
        <v>295</v>
      </c>
      <c r="H44" s="41"/>
      <c r="I44" s="41"/>
      <c r="J44" s="41"/>
    </row>
    <row r="45" spans="2:10" x14ac:dyDescent="0.35">
      <c r="F45" s="43">
        <v>20101138</v>
      </c>
      <c r="G45" s="44" t="s">
        <v>294</v>
      </c>
      <c r="H45" s="41"/>
      <c r="I45" s="41"/>
      <c r="J45" s="41"/>
    </row>
    <row r="46" spans="2:10" x14ac:dyDescent="0.35">
      <c r="F46" s="43">
        <v>20151088</v>
      </c>
      <c r="G46" s="44" t="s">
        <v>293</v>
      </c>
      <c r="H46" s="41"/>
      <c r="I46" s="41"/>
      <c r="J46" s="41"/>
    </row>
    <row r="47" spans="2:10" x14ac:dyDescent="0.35">
      <c r="F47" s="43">
        <v>20111034</v>
      </c>
      <c r="G47" s="44" t="s">
        <v>292</v>
      </c>
      <c r="H47" s="41"/>
      <c r="I47" s="41"/>
      <c r="J47" s="41"/>
    </row>
    <row r="48" spans="2:10" x14ac:dyDescent="0.35">
      <c r="F48" s="43" t="s">
        <v>278</v>
      </c>
      <c r="G48" s="44" t="s">
        <v>291</v>
      </c>
      <c r="H48" s="41"/>
      <c r="I48" s="41"/>
      <c r="J48" s="41"/>
    </row>
    <row r="49" spans="6:10" x14ac:dyDescent="0.35">
      <c r="F49" s="43">
        <v>20101139</v>
      </c>
      <c r="G49" s="38" t="s">
        <v>290</v>
      </c>
      <c r="H49" s="41"/>
      <c r="I49" s="41"/>
      <c r="J49" s="41"/>
    </row>
    <row r="50" spans="6:10" x14ac:dyDescent="0.35">
      <c r="F50" s="43">
        <v>20161233</v>
      </c>
      <c r="G50" s="38" t="s">
        <v>289</v>
      </c>
      <c r="H50" s="41"/>
      <c r="I50" s="41"/>
      <c r="J50" s="41"/>
    </row>
    <row r="51" spans="6:10" x14ac:dyDescent="0.35">
      <c r="F51" s="43" t="s">
        <v>288</v>
      </c>
      <c r="G51" s="38" t="s">
        <v>287</v>
      </c>
      <c r="H51" s="41"/>
      <c r="I51" s="41"/>
      <c r="J51" s="41"/>
    </row>
    <row r="52" spans="6:10" x14ac:dyDescent="0.35">
      <c r="F52" s="43">
        <v>20101138</v>
      </c>
      <c r="G52" s="38" t="s">
        <v>286</v>
      </c>
      <c r="H52" s="41"/>
      <c r="I52" s="41"/>
      <c r="J52" s="41"/>
    </row>
    <row r="53" spans="6:10" x14ac:dyDescent="0.35">
      <c r="F53" s="43">
        <v>20151088</v>
      </c>
      <c r="G53" s="40" t="s">
        <v>285</v>
      </c>
      <c r="H53" s="41"/>
      <c r="I53" s="41"/>
      <c r="J53" s="41"/>
    </row>
    <row r="54" spans="6:10" x14ac:dyDescent="0.35">
      <c r="F54" s="43">
        <v>20101034</v>
      </c>
      <c r="G54" s="38" t="s">
        <v>284</v>
      </c>
      <c r="H54" s="41"/>
      <c r="I54" s="41"/>
      <c r="J54" s="41"/>
    </row>
    <row r="55" spans="6:10" x14ac:dyDescent="0.35">
      <c r="F55" s="43" t="s">
        <v>278</v>
      </c>
      <c r="G55" s="38" t="s">
        <v>283</v>
      </c>
      <c r="H55" s="41"/>
      <c r="I55" s="41"/>
      <c r="J55" s="41"/>
    </row>
    <row r="56" spans="6:10" x14ac:dyDescent="0.35">
      <c r="F56" s="43">
        <v>20101139</v>
      </c>
      <c r="G56" s="40" t="s">
        <v>282</v>
      </c>
      <c r="H56" s="41"/>
      <c r="I56" s="41"/>
      <c r="J56" s="41"/>
    </row>
    <row r="57" spans="6:10" x14ac:dyDescent="0.35">
      <c r="F57" s="42" t="s">
        <v>278</v>
      </c>
      <c r="G57" s="40" t="s">
        <v>281</v>
      </c>
      <c r="H57" s="41"/>
      <c r="I57" s="41"/>
      <c r="J57" s="41"/>
    </row>
    <row r="58" spans="6:10" x14ac:dyDescent="0.35">
      <c r="F58" s="42" t="s">
        <v>280</v>
      </c>
      <c r="G58" s="40" t="s">
        <v>279</v>
      </c>
      <c r="H58" s="41"/>
      <c r="I58" s="41"/>
      <c r="J58" s="41"/>
    </row>
    <row r="59" spans="6:10" x14ac:dyDescent="0.35">
      <c r="F59" s="42" t="s">
        <v>278</v>
      </c>
      <c r="G59" s="40" t="s">
        <v>277</v>
      </c>
      <c r="H59" s="41"/>
      <c r="I59" s="41"/>
      <c r="J59" s="41"/>
    </row>
  </sheetData>
  <mergeCells count="16">
    <mergeCell ref="F1:I1"/>
    <mergeCell ref="H37:H38"/>
    <mergeCell ref="I37:I38"/>
    <mergeCell ref="J37:J38"/>
    <mergeCell ref="B33:B36"/>
    <mergeCell ref="C33:C36"/>
    <mergeCell ref="B37:B40"/>
    <mergeCell ref="C37:C40"/>
    <mergeCell ref="B41:B44"/>
    <mergeCell ref="C41:C44"/>
    <mergeCell ref="C3:C7"/>
    <mergeCell ref="B3:B7"/>
    <mergeCell ref="C8:C12"/>
    <mergeCell ref="B8:B12"/>
    <mergeCell ref="C13:C17"/>
    <mergeCell ref="B13:B1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931DE-A61C-49C9-90D3-65B9F5AD285B}">
  <sheetPr>
    <tabColor rgb="FFFFC000"/>
  </sheetPr>
  <dimension ref="B1:X36"/>
  <sheetViews>
    <sheetView showGridLines="0" topLeftCell="A28" zoomScaleNormal="100" workbookViewId="0">
      <pane xSplit="4" topLeftCell="E1" activePane="topRight" state="frozen"/>
      <selection activeCell="J8" sqref="J8:J9"/>
      <selection pane="topRight" activeCell="J37" sqref="J32:K37"/>
    </sheetView>
  </sheetViews>
  <sheetFormatPr defaultColWidth="3.54296875" defaultRowHeight="14.5" x14ac:dyDescent="0.35"/>
  <cols>
    <col min="1" max="1" width="3.54296875" customWidth="1"/>
    <col min="2" max="2" width="12.90625" customWidth="1"/>
    <col min="3" max="3" width="17.1796875" customWidth="1"/>
    <col min="4" max="6" width="3.54296875" customWidth="1"/>
    <col min="7" max="8" width="17.54296875" customWidth="1"/>
    <col min="9" max="9" width="28.1796875" customWidth="1"/>
    <col min="10" max="10" width="33.08984375" customWidth="1"/>
    <col min="11" max="11" width="26.54296875" customWidth="1"/>
  </cols>
  <sheetData>
    <row r="1" spans="2:24" ht="14.5" customHeight="1" x14ac:dyDescent="0.35">
      <c r="G1" s="114" t="s">
        <v>315</v>
      </c>
      <c r="H1" s="114"/>
      <c r="I1" s="114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1"/>
    </row>
    <row r="2" spans="2:24" ht="14.4" customHeight="1" x14ac:dyDescent="0.35">
      <c r="G2" s="114"/>
      <c r="H2" s="114"/>
      <c r="I2" s="114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3"/>
    </row>
    <row r="3" spans="2:24" ht="14.4" customHeight="1" x14ac:dyDescent="0.35"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3"/>
    </row>
    <row r="4" spans="2:24" x14ac:dyDescent="0.35">
      <c r="B4" s="36" t="s">
        <v>243</v>
      </c>
      <c r="C4" s="36" t="s">
        <v>244</v>
      </c>
      <c r="G4" s="45" t="s">
        <v>316</v>
      </c>
      <c r="H4" s="54" t="s">
        <v>317</v>
      </c>
      <c r="I4" s="55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7"/>
    </row>
    <row r="5" spans="2:24" x14ac:dyDescent="0.35">
      <c r="B5" s="118" t="s">
        <v>318</v>
      </c>
      <c r="C5" s="118" t="s">
        <v>319</v>
      </c>
      <c r="G5" s="58"/>
      <c r="H5" s="58"/>
      <c r="I5" s="59" t="s">
        <v>320</v>
      </c>
      <c r="J5" s="60" t="s">
        <v>321</v>
      </c>
      <c r="K5" s="60"/>
    </row>
    <row r="6" spans="2:24" x14ac:dyDescent="0.35">
      <c r="B6" s="118"/>
      <c r="C6" s="118"/>
      <c r="G6" s="45" t="s">
        <v>322</v>
      </c>
      <c r="H6" s="45" t="s">
        <v>323</v>
      </c>
      <c r="I6" s="37" t="s">
        <v>324</v>
      </c>
      <c r="J6" s="37" t="s">
        <v>324</v>
      </c>
      <c r="K6" s="61"/>
    </row>
    <row r="7" spans="2:24" x14ac:dyDescent="0.35">
      <c r="B7" s="118"/>
      <c r="C7" s="118"/>
      <c r="G7" s="62" t="s">
        <v>325</v>
      </c>
      <c r="H7" s="43">
        <v>517</v>
      </c>
      <c r="I7" s="63"/>
      <c r="J7" s="63"/>
      <c r="K7" s="58"/>
    </row>
    <row r="8" spans="2:24" ht="15" customHeight="1" x14ac:dyDescent="0.35">
      <c r="B8" s="118"/>
      <c r="C8" s="118"/>
      <c r="G8" s="62" t="s">
        <v>325</v>
      </c>
      <c r="H8" s="43">
        <v>655</v>
      </c>
      <c r="I8" s="63"/>
      <c r="J8" s="63"/>
      <c r="K8" s="58"/>
    </row>
    <row r="9" spans="2:24" x14ac:dyDescent="0.35">
      <c r="B9" s="118"/>
      <c r="C9" s="118"/>
      <c r="G9" s="62" t="s">
        <v>325</v>
      </c>
      <c r="H9" s="43">
        <v>757</v>
      </c>
      <c r="I9" s="63"/>
      <c r="J9" s="63"/>
      <c r="K9" s="58"/>
    </row>
    <row r="10" spans="2:24" ht="14.4" customHeight="1" x14ac:dyDescent="0.35">
      <c r="B10" s="118"/>
      <c r="C10" s="118"/>
      <c r="G10" s="62" t="s">
        <v>326</v>
      </c>
      <c r="H10" s="43">
        <v>544</v>
      </c>
      <c r="I10" s="63"/>
      <c r="J10" s="63"/>
      <c r="K10" s="58"/>
    </row>
    <row r="11" spans="2:24" x14ac:dyDescent="0.35">
      <c r="B11" s="118"/>
      <c r="C11" s="118"/>
      <c r="G11" s="62" t="s">
        <v>327</v>
      </c>
      <c r="H11" s="43">
        <v>605</v>
      </c>
      <c r="I11" s="63"/>
      <c r="J11" s="63"/>
      <c r="K11" s="58"/>
    </row>
    <row r="12" spans="2:24" ht="14.4" customHeight="1" x14ac:dyDescent="0.35">
      <c r="B12" s="118"/>
      <c r="C12" s="118"/>
      <c r="G12" s="62" t="s">
        <v>328</v>
      </c>
      <c r="H12" s="43">
        <v>666</v>
      </c>
      <c r="I12" s="63"/>
      <c r="J12" s="63"/>
      <c r="K12" s="58"/>
    </row>
    <row r="13" spans="2:24" x14ac:dyDescent="0.35">
      <c r="G13" s="62" t="s">
        <v>328</v>
      </c>
      <c r="H13" s="43">
        <v>503</v>
      </c>
      <c r="I13" s="63"/>
      <c r="J13" s="63"/>
      <c r="K13" s="58"/>
    </row>
    <row r="14" spans="2:24" ht="14.4" customHeight="1" x14ac:dyDescent="0.35">
      <c r="G14" s="62" t="s">
        <v>327</v>
      </c>
      <c r="H14" s="43">
        <v>618</v>
      </c>
      <c r="I14" s="63"/>
      <c r="J14" s="63"/>
      <c r="K14" s="58"/>
    </row>
    <row r="15" spans="2:24" x14ac:dyDescent="0.35">
      <c r="G15" s="62" t="s">
        <v>327</v>
      </c>
      <c r="H15" s="43">
        <v>728</v>
      </c>
      <c r="I15" s="63"/>
      <c r="J15" s="63"/>
      <c r="K15" s="58"/>
    </row>
    <row r="16" spans="2:24" ht="14.4" customHeight="1" x14ac:dyDescent="0.35">
      <c r="G16" s="62" t="s">
        <v>326</v>
      </c>
      <c r="H16" s="43">
        <v>703</v>
      </c>
      <c r="I16" s="63"/>
      <c r="J16" s="63"/>
      <c r="K16" s="58"/>
    </row>
    <row r="17" spans="7:11" x14ac:dyDescent="0.35">
      <c r="I17" s="88"/>
      <c r="J17" s="89"/>
      <c r="K17" s="58"/>
    </row>
    <row r="18" spans="7:11" x14ac:dyDescent="0.35">
      <c r="J18" s="64"/>
      <c r="K18" s="58"/>
    </row>
    <row r="19" spans="7:11" x14ac:dyDescent="0.35">
      <c r="J19" s="64"/>
      <c r="K19" s="58"/>
    </row>
    <row r="20" spans="7:11" ht="14.4" customHeight="1" x14ac:dyDescent="0.35">
      <c r="G20" s="119" t="s">
        <v>329</v>
      </c>
      <c r="H20" s="119"/>
      <c r="I20" s="119"/>
      <c r="J20" s="119"/>
      <c r="K20" s="119"/>
    </row>
    <row r="21" spans="7:11" ht="32.5" customHeight="1" x14ac:dyDescent="0.35">
      <c r="G21" s="119"/>
      <c r="H21" s="119"/>
      <c r="I21" s="119"/>
      <c r="J21" s="119"/>
      <c r="K21" s="119"/>
    </row>
    <row r="22" spans="7:11" x14ac:dyDescent="0.35">
      <c r="J22" s="59" t="s">
        <v>320</v>
      </c>
      <c r="K22" s="59" t="s">
        <v>321</v>
      </c>
    </row>
    <row r="23" spans="7:11" x14ac:dyDescent="0.35">
      <c r="G23" s="45" t="s">
        <v>330</v>
      </c>
      <c r="H23" s="45" t="s">
        <v>331</v>
      </c>
      <c r="I23" s="37" t="s">
        <v>332</v>
      </c>
      <c r="J23" s="37" t="s">
        <v>245</v>
      </c>
      <c r="K23" s="37" t="s">
        <v>245</v>
      </c>
    </row>
    <row r="24" spans="7:11" ht="14.4" customHeight="1" x14ac:dyDescent="0.35">
      <c r="G24" s="62" t="s">
        <v>333</v>
      </c>
      <c r="H24" s="43" t="s">
        <v>334</v>
      </c>
      <c r="I24" s="43"/>
      <c r="J24" s="65"/>
      <c r="K24" s="65"/>
    </row>
    <row r="25" spans="7:11" x14ac:dyDescent="0.35">
      <c r="G25" s="62" t="s">
        <v>335</v>
      </c>
      <c r="H25" s="62" t="s">
        <v>293</v>
      </c>
      <c r="I25" s="43"/>
      <c r="J25" s="65"/>
      <c r="K25" s="65"/>
    </row>
    <row r="26" spans="7:11" ht="14.4" customHeight="1" x14ac:dyDescent="0.35">
      <c r="G26" s="62" t="s">
        <v>336</v>
      </c>
      <c r="H26" s="62" t="s">
        <v>292</v>
      </c>
      <c r="I26" s="43"/>
      <c r="J26" s="65"/>
      <c r="K26" s="65"/>
    </row>
    <row r="27" spans="7:11" x14ac:dyDescent="0.35">
      <c r="G27" s="62" t="s">
        <v>337</v>
      </c>
      <c r="H27" s="62" t="s">
        <v>338</v>
      </c>
      <c r="I27" s="62" t="s">
        <v>282</v>
      </c>
      <c r="J27" s="65"/>
      <c r="K27" s="65"/>
    </row>
    <row r="28" spans="7:11" ht="14.4" customHeight="1" x14ac:dyDescent="0.35">
      <c r="G28" s="62" t="s">
        <v>339</v>
      </c>
      <c r="H28" s="62" t="s">
        <v>290</v>
      </c>
      <c r="I28" s="62" t="s">
        <v>340</v>
      </c>
      <c r="J28" s="65"/>
      <c r="K28" s="65"/>
    </row>
    <row r="29" spans="7:11" x14ac:dyDescent="0.35">
      <c r="G29" s="62" t="s">
        <v>341</v>
      </c>
      <c r="H29" s="62" t="s">
        <v>342</v>
      </c>
      <c r="I29" s="62" t="s">
        <v>343</v>
      </c>
      <c r="J29" s="65"/>
      <c r="K29" s="65"/>
    </row>
    <row r="30" spans="7:11" ht="14.4" customHeight="1" x14ac:dyDescent="0.35">
      <c r="G30" s="62" t="s">
        <v>344</v>
      </c>
      <c r="H30" s="62" t="s">
        <v>287</v>
      </c>
      <c r="I30" s="62" t="s">
        <v>345</v>
      </c>
      <c r="J30" s="65"/>
      <c r="K30" s="65"/>
    </row>
    <row r="31" spans="7:11" x14ac:dyDescent="0.35">
      <c r="G31" s="62" t="s">
        <v>346</v>
      </c>
      <c r="H31" s="62" t="s">
        <v>347</v>
      </c>
      <c r="I31" s="62" t="s">
        <v>348</v>
      </c>
      <c r="J31" s="65"/>
      <c r="K31" s="65"/>
    </row>
    <row r="32" spans="7:11" x14ac:dyDescent="0.35">
      <c r="J32" s="88"/>
      <c r="K32" s="88"/>
    </row>
    <row r="33" spans="7:9" hidden="1" x14ac:dyDescent="0.35">
      <c r="G33" s="66" t="s">
        <v>213</v>
      </c>
      <c r="I33" t="s">
        <v>349</v>
      </c>
    </row>
    <row r="34" spans="7:9" hidden="1" x14ac:dyDescent="0.35">
      <c r="H34" t="b">
        <f>G33=G35</f>
        <v>0</v>
      </c>
    </row>
    <row r="35" spans="7:9" hidden="1" x14ac:dyDescent="0.35">
      <c r="G35" s="66" t="s">
        <v>350</v>
      </c>
    </row>
    <row r="36" spans="7:9" hidden="1" x14ac:dyDescent="0.35"/>
  </sheetData>
  <mergeCells count="4">
    <mergeCell ref="G1:I2"/>
    <mergeCell ref="B5:B12"/>
    <mergeCell ref="C5:C12"/>
    <mergeCell ref="G20:K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Hide</vt:lpstr>
      <vt:lpstr>Group</vt:lpstr>
      <vt:lpstr>Filter I</vt:lpstr>
      <vt:lpstr>Filter II</vt:lpstr>
      <vt:lpstr>Sort</vt:lpstr>
      <vt:lpstr>Paste Spesial</vt:lpstr>
      <vt:lpstr>Formula Text I</vt:lpstr>
      <vt:lpstr>Formula Text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bmr user</dc:creator>
  <cp:lastModifiedBy>bmr user</cp:lastModifiedBy>
  <dcterms:created xsi:type="dcterms:W3CDTF">2023-07-03T03:30:19Z</dcterms:created>
  <dcterms:modified xsi:type="dcterms:W3CDTF">2023-08-21T08:01:58Z</dcterms:modified>
</cp:coreProperties>
</file>